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2525" windowHeight="5775" activeTab="0"/>
  </bookViews>
  <sheets>
    <sheet name="Arkusz1" sheetId="1" r:id="rId1"/>
    <sheet name="Arkusz2" sheetId="2" r:id="rId2"/>
  </sheets>
  <definedNames>
    <definedName name="_xlnm.Print_Area" localSheetId="0">'Arkusz1'!$A$1:$AX$452</definedName>
    <definedName name="_xlnm.Print_Area" localSheetId="1">'Arkusz2'!$A$1:$AZ$401</definedName>
    <definedName name="_xlnm.Print_Titles" localSheetId="0">'Arkusz1'!$11:$11</definedName>
    <definedName name="_xlnm.Print_Titles" localSheetId="1">'Arkusz2'!$11:$11</definedName>
  </definedNames>
  <calcPr fullCalcOnLoad="1"/>
</workbook>
</file>

<file path=xl/comments1.xml><?xml version="1.0" encoding="utf-8"?>
<comments xmlns="http://schemas.openxmlformats.org/spreadsheetml/2006/main">
  <authors>
    <author>ComputerLand</author>
  </authors>
  <commentList>
    <comment ref="S11" authorId="0">
      <text>
        <r>
          <rPr>
            <sz val="9"/>
            <rFont val="Tahoma"/>
            <family val="2"/>
          </rPr>
          <t>Brak lub ZBC jest niezgodny za kw. I</t>
        </r>
      </text>
    </comment>
    <comment ref="T11" authorId="0">
      <text>
        <r>
          <rPr>
            <sz val="9"/>
            <rFont val="Tahoma"/>
            <family val="2"/>
          </rPr>
          <t>Brak lub ZBC jest niezgodny za kw. II</t>
        </r>
        <r>
          <rPr>
            <b/>
            <sz val="8"/>
            <rFont val="Tahoma"/>
            <family val="0"/>
          </rPr>
          <t xml:space="preserve">
</t>
        </r>
      </text>
    </comment>
    <comment ref="U11" authorId="0">
      <text>
        <r>
          <rPr>
            <sz val="9"/>
            <rFont val="Tahoma"/>
            <family val="2"/>
          </rPr>
          <t>Brak lub ZBC jest niezgodny za kw. III</t>
        </r>
      </text>
    </comment>
    <comment ref="V11" authorId="0">
      <text>
        <r>
          <rPr>
            <sz val="9"/>
            <rFont val="Tahoma"/>
            <family val="2"/>
          </rPr>
          <t>Próg zgod. wyznaczany z danych zawartych we wszystkich scalonych ZBC w danym roku</t>
        </r>
        <r>
          <rPr>
            <sz val="8"/>
            <rFont val="Tahoma"/>
            <family val="0"/>
          </rPr>
          <t xml:space="preserve">
</t>
        </r>
      </text>
    </comment>
    <comment ref="W11" authorId="0">
      <text>
        <r>
          <rPr>
            <sz val="9"/>
            <rFont val="Tahoma"/>
            <family val="2"/>
          </rPr>
          <t>Próg zgod. wyznaczany z danych zawartych we wszystkich scalonych ZBC w danym roku</t>
        </r>
      </text>
    </comment>
    <comment ref="X11" authorId="0">
      <text>
        <r>
          <rPr>
            <sz val="9"/>
            <rFont val="Tahoma"/>
            <family val="2"/>
          </rPr>
          <t>Próg zgod. wyznaczany z danych zawartych we wszystkich scalonych ZBC w danym roku</t>
        </r>
        <r>
          <rPr>
            <sz val="8"/>
            <rFont val="Tahoma"/>
            <family val="0"/>
          </rPr>
          <t xml:space="preserve">
</t>
        </r>
      </text>
    </comment>
    <comment ref="Y11" authorId="0">
      <text>
        <r>
          <rPr>
            <sz val="9"/>
            <rFont val="Tahoma"/>
            <family val="2"/>
          </rPr>
          <t>Próg zgod. wyznaczany z danych zawartych we wszystkich scalonych ZBC w danym roku</t>
        </r>
        <r>
          <rPr>
            <sz val="8"/>
            <rFont val="Tahoma"/>
            <family val="0"/>
          </rPr>
          <t xml:space="preserve">
</t>
        </r>
      </text>
    </comment>
    <comment ref="Z11" authorId="0">
      <text>
        <r>
          <rPr>
            <sz val="9"/>
            <rFont val="Tahoma"/>
            <family val="2"/>
          </rPr>
          <t>Próg zgod. wyznaczany z danych zawartych we wszystkich scalonych ZBC w danym roku</t>
        </r>
        <r>
          <rPr>
            <sz val="8"/>
            <rFont val="Tahoma"/>
            <family val="0"/>
          </rPr>
          <t xml:space="preserve">
</t>
        </r>
      </text>
    </comment>
    <comment ref="AA11" authorId="0">
      <text>
        <r>
          <rPr>
            <sz val="9"/>
            <rFont val="Tahoma"/>
            <family val="2"/>
          </rPr>
          <t xml:space="preserve">W kolumnach zawarte są informacje na temat zgodności, jaką dany JPS osiąga w kolejnych kwartałach, włącznie do tego, za który sporządzany jest ten raport.
</t>
        </r>
      </text>
    </comment>
    <comment ref="AB11" authorId="0">
      <text>
        <r>
          <rPr>
            <sz val="9"/>
            <rFont val="Tahoma"/>
            <family val="2"/>
          </rPr>
          <t>W kolumnach zawarte są informacje na temat zgodności, jaką dany JPS osiąga w kolejnych kwartałach, włącznie do tego, za który sporządzany jest ten raport.</t>
        </r>
      </text>
    </comment>
    <comment ref="AC11" authorId="0">
      <text>
        <r>
          <rPr>
            <sz val="9"/>
            <rFont val="Tahoma"/>
            <family val="2"/>
          </rPr>
          <t>W kolumnach zawarte są informacje na temat zgodności, jaką dany JPS osiąga w kolejnych kwartałach, włącznie do tego, za który sporządzany jest ten raport.</t>
        </r>
      </text>
    </comment>
    <comment ref="AE11" authorId="0">
      <text>
        <r>
          <rPr>
            <sz val="9"/>
            <rFont val="Tahoma"/>
            <family val="2"/>
          </rPr>
          <t xml:space="preserve">W kolumnach zawarte są informacje na temat zgodności, jaką dany JPS osiąga w kolejnych kwartałach, włącznie do tego, za który sporządzany jest ten raport.
</t>
        </r>
      </text>
    </comment>
    <comment ref="AF11" authorId="0">
      <text>
        <r>
          <rPr>
            <sz val="9"/>
            <rFont val="Tahoma"/>
            <family val="2"/>
          </rPr>
          <t>W kolumnach zawarte są informacje na temat zgodności, jaką dany JPS osiąga w kolejnych kwartałach, włącznie do tego, za który sporządzany jest ten raport.</t>
        </r>
        <r>
          <rPr>
            <b/>
            <sz val="9"/>
            <rFont val="Tahoma"/>
            <family val="2"/>
          </rPr>
          <t xml:space="preserve">
</t>
        </r>
      </text>
    </comment>
    <comment ref="AG11" authorId="0">
      <text>
        <r>
          <rPr>
            <sz val="9"/>
            <rFont val="Tahoma"/>
            <family val="2"/>
          </rPr>
          <t>W kolumnach zawarte są informacje na temat zgodności, jaką dany JPS osiąga w kolejnych kwartałach, włącznie do tego, za który sporządzany jest ten raport.</t>
        </r>
      </text>
    </comment>
    <comment ref="AH11" authorId="0">
      <text>
        <r>
          <rPr>
            <sz val="9"/>
            <rFont val="Tahoma"/>
            <family val="2"/>
          </rPr>
          <t>W kolumnach zawarte są informacje na temat zgodności, jaką dany JPS osiąga w kolejnych kwartałach, włącznie do tego, za który sporządzany jest ten raport.</t>
        </r>
      </text>
    </comment>
    <comment ref="AI11" authorId="0">
      <text>
        <r>
          <rPr>
            <sz val="9"/>
            <rFont val="Tahoma"/>
            <family val="2"/>
          </rPr>
          <t>Narastająco naliczony procent zgodności od początku roku włącznie do kwartału, za który jest robiony raport</t>
        </r>
      </text>
    </comment>
    <comment ref="AQ11" authorId="0">
      <text>
        <r>
          <rPr>
            <sz val="9"/>
            <rFont val="Tahoma"/>
            <family val="2"/>
          </rPr>
          <t xml:space="preserve">Narastająco naliczona wartości zrealizowanych świadczeń zarejestrowanych w systemie POMOST oraz wykazanych w raporcie Rb-28 wypełniane są na podstawie nagłówków zbiorów centralnych
</t>
        </r>
      </text>
    </comment>
    <comment ref="AR11" authorId="0">
      <text>
        <r>
          <rPr>
            <sz val="9"/>
            <rFont val="Tahoma"/>
            <family val="2"/>
          </rPr>
          <t xml:space="preserve">Narastająco naliczona wartości zrealizowanych świadczeń zarejestrowanych w systemie POMOST oraz wykazanych w raporcie Rb-28 wypełniane są na podstawie nagłówków zbiorów centralnych
</t>
        </r>
      </text>
    </comment>
    <comment ref="AS11" authorId="0">
      <text>
        <r>
          <rPr>
            <sz val="9"/>
            <rFont val="Tahoma"/>
            <family val="2"/>
          </rPr>
          <t xml:space="preserve">Narastająco naliczona wartości zrealizowanych świadczeń zarejestrowanych w systemie POMOST oraz wykazanych w raporcie Rb-28 wypełniane są na podstawie nagłówków zbiorów centralnych
</t>
        </r>
      </text>
    </comment>
    <comment ref="AT11" authorId="0">
      <text>
        <r>
          <rPr>
            <sz val="9"/>
            <rFont val="Tahoma"/>
            <family val="2"/>
          </rPr>
          <t xml:space="preserve">Narastająco naliczona wartości zrealizowanych świadczeń zarejestrowanych w systemie POMOST oraz wykazanych w raporcie Rb-28 wypełniane są na podstawie nagłówków zbiorów centralnych
</t>
        </r>
        <r>
          <rPr>
            <sz val="8"/>
            <rFont val="Tahoma"/>
            <family val="0"/>
          </rPr>
          <t xml:space="preserve">
</t>
        </r>
      </text>
    </comment>
    <comment ref="AU11" authorId="0">
      <text>
        <r>
          <rPr>
            <sz val="9"/>
            <rFont val="Tahoma"/>
            <family val="2"/>
          </rPr>
          <t xml:space="preserve">Narastająco naliczona wartości zrealizowanych świadczeń zarejestrowanych w systemie POMOST oraz wykazanych w raporcie Rb-28 wypełniane są na podstawie nagłówków zbiorów centralnych
</t>
        </r>
        <r>
          <rPr>
            <sz val="8"/>
            <rFont val="Tahoma"/>
            <family val="0"/>
          </rPr>
          <t xml:space="preserve">
</t>
        </r>
      </text>
    </comment>
    <comment ref="AV11" authorId="0">
      <text>
        <r>
          <rPr>
            <sz val="9"/>
            <rFont val="Tahoma"/>
            <family val="2"/>
          </rPr>
          <t xml:space="preserve">Narastająco naliczona wartości zrealizowanych świadczeń zarejestrowanych w systemie POMOST oraz wykazanych w raporcie Rb-28 wypełniane są na podstawie nagłówków zbiorów centralnych
</t>
        </r>
      </text>
    </comment>
    <comment ref="AW11" authorId="0">
      <text>
        <r>
          <rPr>
            <sz val="9"/>
            <rFont val="Tahoma"/>
            <family val="2"/>
          </rPr>
          <t xml:space="preserve">Narastająco naliczona wartości zrealizowanych świadczeń zarejestrowanych w systemie POMOST oraz wykazanych w raporcie Rb-28 wypełniane są na podstawie nagłówków zbiorów centralnych
</t>
        </r>
      </text>
    </comment>
    <comment ref="AX11" authorId="0">
      <text>
        <r>
          <rPr>
            <sz val="9"/>
            <rFont val="Tahoma"/>
            <family val="2"/>
          </rPr>
          <t xml:space="preserve">Narastająco naliczona wartości zrealizowanych świadczeń zarejestrowanych w systemie POMOST oraz wykazanych w raporcie Rb-28 wypełniane są na podstawie nagłówków zbiorów centralnych
</t>
        </r>
      </text>
    </comment>
    <comment ref="AJ11" authorId="0">
      <text>
        <r>
          <rPr>
            <sz val="9"/>
            <rFont val="Tahoma"/>
            <family val="2"/>
          </rPr>
          <t>Narastająco naliczony procent zgodności od początku roku włącznie do kwartału, za który jest robiony raport</t>
        </r>
        <r>
          <rPr>
            <b/>
            <sz val="9"/>
            <rFont val="Tahoma"/>
            <family val="2"/>
          </rPr>
          <t xml:space="preserve">
</t>
        </r>
      </text>
    </comment>
    <comment ref="AK11" authorId="0">
      <text>
        <r>
          <rPr>
            <sz val="9"/>
            <rFont val="Tahoma"/>
            <family val="2"/>
          </rPr>
          <t>Narastająco naliczony procent zgodności od początku roku włącznie do kwartału, za który jest robiony raport</t>
        </r>
        <r>
          <rPr>
            <sz val="8"/>
            <rFont val="Tahoma"/>
            <family val="0"/>
          </rPr>
          <t xml:space="preserve">
</t>
        </r>
      </text>
    </comment>
    <comment ref="AM11" authorId="0">
      <text>
        <r>
          <rPr>
            <sz val="9"/>
            <rFont val="Tahoma"/>
            <family val="2"/>
          </rPr>
          <t>Procent zgodności od kwartału zaliczenia do finansowania włącznie aż do kwartału, za który jest robiony raport.</t>
        </r>
      </text>
    </comment>
    <comment ref="AN11" authorId="0">
      <text>
        <r>
          <rPr>
            <sz val="9"/>
            <rFont val="Tahoma"/>
            <family val="2"/>
          </rPr>
          <t xml:space="preserve">Procent zgodności od kwartału zaliczenia do finansowania włącznie aż do kwartału, za który jest robiony raport.
</t>
        </r>
      </text>
    </comment>
    <comment ref="AO11" authorId="0">
      <text>
        <r>
          <rPr>
            <sz val="9"/>
            <rFont val="Tahoma"/>
            <family val="2"/>
          </rPr>
          <t>Procent zgodności od kwartału zaliczenia do finansowania włącznie aż do kwartału, za który jest robiony raport.</t>
        </r>
      </text>
    </comment>
    <comment ref="AP11" authorId="0">
      <text>
        <r>
          <rPr>
            <sz val="9"/>
            <rFont val="Tahoma"/>
            <family val="2"/>
          </rPr>
          <t>Narastająco naliczony procent Procent zgodności od kwartału zaliczenia do finansowania włącznie aż do kwartału, za który jest robiony raport.</t>
        </r>
      </text>
    </comment>
    <comment ref="AL11" authorId="0">
      <text>
        <r>
          <rPr>
            <sz val="9"/>
            <rFont val="Tahoma"/>
            <family val="2"/>
          </rPr>
          <t xml:space="preserve">Narastająco naliczony procent zgodności od początku roku włącznie do kwartału, za który jest robiony raport
</t>
        </r>
      </text>
    </comment>
    <comment ref="AD11" authorId="0">
      <text>
        <r>
          <rPr>
            <sz val="9"/>
            <rFont val="Tahoma"/>
            <family val="2"/>
          </rPr>
          <t>W kolumnach zawarte są informacje na temat zgodności, jaką dany JPS osiąga w kolejnych kwartałach, włącznie do tego, za który sporządz</t>
        </r>
        <r>
          <rPr>
            <b/>
            <sz val="8"/>
            <rFont val="Tahoma"/>
            <family val="0"/>
          </rPr>
          <t>any jest ten raport.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cl</author>
  </authors>
  <commentList>
    <comment ref="T4" authorId="0">
      <text>
        <r>
          <rPr>
            <b/>
            <sz val="8"/>
            <rFont val="Tahoma"/>
            <family val="0"/>
          </rPr>
          <t>Wartości zrealizowanych świadczeń zarejestrowanych w systemie POMOST oraz wykazanych w raporcie Rb-28 wypełniane są na podstawie nagłówków zbiorów centralnych (w kw. I).</t>
        </r>
        <r>
          <rPr>
            <sz val="8"/>
            <rFont val="Tahoma"/>
            <family val="0"/>
          </rPr>
          <t xml:space="preserve">
</t>
        </r>
      </text>
    </comment>
    <comment ref="X4" authorId="0">
      <text>
        <r>
          <rPr>
            <b/>
            <sz val="8"/>
            <rFont val="Tahoma"/>
            <family val="0"/>
          </rPr>
          <t>Wartości zrealizowanych świadczeń zarejestrowanych w systemie POMOST oraz wykazanych w raporcie Rb-28 wypełniane są na podstawie nagłówków zbiorów centralnych (w kw. II).</t>
        </r>
      </text>
    </comment>
    <comment ref="AE4" authorId="0">
      <text>
        <r>
          <rPr>
            <b/>
            <sz val="8"/>
            <rFont val="Tahoma"/>
            <family val="0"/>
          </rPr>
          <t>Wartości zrealizowanych świadczeń zarejestrowanych w systemie POMOST oraz wykazanych w raporcie Rb-28 wypełniane są na podstawie nagłówków zbiorów centralnych (w kw. III).</t>
        </r>
        <r>
          <rPr>
            <sz val="8"/>
            <rFont val="Tahoma"/>
            <family val="0"/>
          </rPr>
          <t xml:space="preserve">
</t>
        </r>
      </text>
    </comment>
    <comment ref="AO4" authorId="0">
      <text>
        <r>
          <rPr>
            <b/>
            <sz val="8"/>
            <rFont val="Tahoma"/>
            <family val="0"/>
          </rPr>
          <t>Wartości zrealizowanych świadczeń zarejestrowanych w systemie POMOST oraz wykazanych w raporcie Rb-28 wypełniane są na podstawie nagłówków zbiorów centralnych (w kw. IV).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<sst xmlns="http://schemas.openxmlformats.org/spreadsheetml/2006/main" count="1119" uniqueCount="388">
  <si>
    <t>KESO</t>
  </si>
  <si>
    <t>Nazwa ośrodka</t>
  </si>
  <si>
    <t>RPL</t>
  </si>
  <si>
    <t>JOPS</t>
  </si>
  <si>
    <t>Kat. OPS</t>
  </si>
  <si>
    <t>Wer. Słown</t>
  </si>
  <si>
    <t>Województwo:</t>
  </si>
  <si>
    <t>Za rok:</t>
  </si>
  <si>
    <t>Za kwartał:</t>
  </si>
  <si>
    <t>Od:</t>
  </si>
  <si>
    <t>Do:</t>
  </si>
  <si>
    <t>RAZEM</t>
  </si>
  <si>
    <t>Dostawca</t>
  </si>
  <si>
    <t>Czy jest Rs01</t>
  </si>
  <si>
    <t>ZBC lub Rs01</t>
  </si>
  <si>
    <t>ZBC i Rs01</t>
  </si>
  <si>
    <t>CL</t>
  </si>
  <si>
    <t>TT</t>
  </si>
  <si>
    <t>Ilość wywiadów</t>
  </si>
  <si>
    <t>Ilość rodzin</t>
  </si>
  <si>
    <t>Wartości zrealizowanych świadczeń zarejestrowanych w systemie POMOST oraz wykazanych w raporcie Rb-28 wypełniane są na podstawie nagłówków zbiorów centralnych (w kw. III).</t>
  </si>
  <si>
    <t>Wartości zrealizowanych świadczeń zarejestrowanych w systemie POMOST oraz wykazanych w raporcie Rb-28 wypełniane są na podstawie nagłówków zbiorów centralnych (w kw. IV).</t>
  </si>
  <si>
    <t>Dane przekazane za I kwartał w I kwartale</t>
  </si>
  <si>
    <t>Dane przekazane za I kwartał w II kwartale</t>
  </si>
  <si>
    <t>Dane przekazane za II kwartał w II kwartale</t>
  </si>
  <si>
    <t>Dane przekazane za I kwartał w III kwartale</t>
  </si>
  <si>
    <t>Dane przekazane za II kwartał w III kwartale</t>
  </si>
  <si>
    <t>Dane przekazane za III kwartał w III kwartale</t>
  </si>
  <si>
    <t>Dane przekazane za I kwartał w IV kwartale</t>
  </si>
  <si>
    <t>Dane przekazane za II kwartał w IV kwartale</t>
  </si>
  <si>
    <t>Dane przekazane za III kwartał w IV kwartale</t>
  </si>
  <si>
    <t>Dane przekazane za IV kwartał w IV kwartale</t>
  </si>
  <si>
    <t>Data przygotowania do eksportu ZBC, kw. IV</t>
  </si>
  <si>
    <t>Lista jednostek pomocy społecznej które mają nieaktualne dane archiwalne w bazie.</t>
  </si>
  <si>
    <t>Lp</t>
  </si>
  <si>
    <t>Liczba ośrodków typu RPL:</t>
  </si>
  <si>
    <t>- które przekazały ZBC</t>
  </si>
  <si>
    <t>- które nie przekazały ZBC</t>
  </si>
  <si>
    <t>Typ OPS</t>
  </si>
  <si>
    <t>clk</t>
  </si>
  <si>
    <t>CLK</t>
  </si>
  <si>
    <t>PCPR</t>
  </si>
  <si>
    <t>Liczone od kwartału</t>
  </si>
  <si>
    <t>War. procentowa progu zgodności:</t>
  </si>
  <si>
    <t>Licz. ośrod., które przekazały  ZBC</t>
  </si>
  <si>
    <t>Licz. ośrod., które nie przekazały  ZBC</t>
  </si>
  <si>
    <t>więcej</t>
  </si>
  <si>
    <t>MSK/2SI</t>
  </si>
  <si>
    <t>ZKO</t>
  </si>
  <si>
    <t>Data eksportu ZBC, kw. I</t>
  </si>
  <si>
    <t>Wartość świadczeń w I kwartale (narastająco)    (w kw. I)</t>
  </si>
  <si>
    <t>Wartość świadczeń wykazanych w Rb-28 w I kwartale (narastająco)    (w kw. I).</t>
  </si>
  <si>
    <t>% w     I kw.   (w kw. I).</t>
  </si>
  <si>
    <t>Data eksportu ZBC, kw. II</t>
  </si>
  <si>
    <t>Wartość świadczeń w I kwartale (narastająco) (w kw. II)</t>
  </si>
  <si>
    <t>Wartość świadczeń wykazanych w Rb-28 w I kwartale (narastająco)    (w kw. II).</t>
  </si>
  <si>
    <t>% w     I kw.   (w kw. II).</t>
  </si>
  <si>
    <t>Wartość świadczeń w II kwartale (narastająco) (w kw. II)</t>
  </si>
  <si>
    <t>Wartość świadczeń wykazanych w Rb-28 w II kwartale (narastająco)    (w kw. II).</t>
  </si>
  <si>
    <t>% w     II kw.   (w kw. II).</t>
  </si>
  <si>
    <t>Data eksportu ZBC, kw. III</t>
  </si>
  <si>
    <t>Wartości świadczeń zarejestrowanych w systemie oraz w raporcie Rb-28 .</t>
  </si>
  <si>
    <t>Wartość świadczeń w I kwartale (narastająco) (w kw. III)</t>
  </si>
  <si>
    <t>Wartość świadczeń wykazanych w Rb-28 w I kwartale (narastająco)    (w kw. III).</t>
  </si>
  <si>
    <t>% w     I kw.   (w kw. III).</t>
  </si>
  <si>
    <t>Wartość świadczeń w II kwartale (narastająco) (w kw. III)</t>
  </si>
  <si>
    <t>Wartość świadczeń wykazanych w Rb-28 w II kwartale (narastająco)    (w kw. III).</t>
  </si>
  <si>
    <t>% w     II kw.   (w kw. III).</t>
  </si>
  <si>
    <t>Wartość świadczeń w III kwartale (narastająco) (w kw. III)</t>
  </si>
  <si>
    <t>Wartość świadczeń wykazanych w Rb-28 w III kwartale (narastająco)    (w kw. III).</t>
  </si>
  <si>
    <t>% w     III kw.   (w kw. III).</t>
  </si>
  <si>
    <t>Wartość świadczeń w I kwartale (narastająco) (w kw. IV)</t>
  </si>
  <si>
    <t>Wartość świadczeń wykazanych w Rb-28 w I kwartale (narastająco)    (w kw. IV).</t>
  </si>
  <si>
    <t>% w     I kw.   (w kw. IV).</t>
  </si>
  <si>
    <t>Wartość świadczeń w II kwartale (narastająco) (w kw. IV)</t>
  </si>
  <si>
    <t>Wartość świadczeń wykazanych w Rb-28 w II kwartale (narastająco)    (w kw. IV).</t>
  </si>
  <si>
    <t>% w     II kw.   (w kw. IV).</t>
  </si>
  <si>
    <t>Wartość świadczeń w III kwartale (narastająco) (w kw. IV)</t>
  </si>
  <si>
    <t>Wartość świadczeń wykazanych w Rb-28 w III kwartale (narastająco)    (w kw. IV).</t>
  </si>
  <si>
    <t>% w     III kw.   (w kw. IV).</t>
  </si>
  <si>
    <t>Wartość świadczeń w IV kwartale (narastająco) (w kw. IV)</t>
  </si>
  <si>
    <t>Wartość świadczeń wykazanych w Rb-28 w IV kwartale (narastająco)    (w kw. IV).</t>
  </si>
  <si>
    <t>% w     IV kw.   (w kw. IV).</t>
  </si>
  <si>
    <t>Licz. ośrod., które przekazały  ZBC:</t>
  </si>
  <si>
    <t>Licz. ośrod., które nie przekazały  ZBC:</t>
  </si>
  <si>
    <t>P.I</t>
  </si>
  <si>
    <t>P.III</t>
  </si>
  <si>
    <t>P.IV</t>
  </si>
  <si>
    <t>OPS/D</t>
  </si>
  <si>
    <t>OPS/S</t>
  </si>
  <si>
    <t>OPS/M</t>
  </si>
  <si>
    <t>Wersja oprogram.</t>
  </si>
  <si>
    <t>Braki i zmiany-    III kw.</t>
  </si>
  <si>
    <t>Braki i zmiany-    II kw.</t>
  </si>
  <si>
    <t>Braki i zmiany-     I kw.</t>
  </si>
  <si>
    <t>% zgodn. w I kw. (wg Rs01)</t>
  </si>
  <si>
    <t>% zgodn. w II kw. (wg Rs01)</t>
  </si>
  <si>
    <t>% zgodn. w III kw. (wg Rs01)</t>
  </si>
  <si>
    <t>% zgodn. w IV kw. (wg Rs01)</t>
  </si>
  <si>
    <t>% w I kw.-od początku roku (narast.)</t>
  </si>
  <si>
    <t>% w II kw.-od początku roku (narast.)</t>
  </si>
  <si>
    <t>% w III kw.-od początku roku (narast.)</t>
  </si>
  <si>
    <t>% w IV kw.-od początku roku (narast.)</t>
  </si>
  <si>
    <t>% w I kw. -od przekr. progu (narast.)</t>
  </si>
  <si>
    <t>% w II kw. -od przekr. progu (narast.)</t>
  </si>
  <si>
    <t>% w III kw. -od przekr. progu (narast.)</t>
  </si>
  <si>
    <t>Wartość zrealizowan. świad. w SI POMOST w I kw. (narast.)</t>
  </si>
  <si>
    <t>Wartość zrealizowan. świad. w SI POMOST w II kw. (narast.)</t>
  </si>
  <si>
    <t>Wartość zrealizowan. świad. w SI POMOST w III kw. (narast.)</t>
  </si>
  <si>
    <t>Wartość zrealizowan. świad. wykaz. w Rb-28 w I kw. (narast.)</t>
  </si>
  <si>
    <t>Wartość zrealizowan. świad. wykaz. w Rb-28 w II kw. (narast.)</t>
  </si>
  <si>
    <t>.</t>
  </si>
  <si>
    <t xml:space="preserve">. </t>
  </si>
  <si>
    <t>MSK</t>
  </si>
  <si>
    <t>Wartość zrealizowan. świad. wykaz. w Rb-28 w IV kw. (narast.)</t>
  </si>
  <si>
    <t>P.I:</t>
  </si>
  <si>
    <t>P.II:</t>
  </si>
  <si>
    <t>P.III:</t>
  </si>
  <si>
    <t>P.IV:</t>
  </si>
  <si>
    <t>P.V:</t>
  </si>
  <si>
    <t>Wartość zrealizowan. świad. wykaz. w Rb-28 w III kw. (narast.)</t>
  </si>
  <si>
    <t>P.II</t>
  </si>
  <si>
    <t>% zgodn. w IV kw.przeliczony</t>
  </si>
  <si>
    <t>% zgodn. w III kw.przeliczony</t>
  </si>
  <si>
    <t>% zgodn. w II kw.przeliczony</t>
  </si>
  <si>
    <t>% zgodn. w I kw.przeliczony</t>
  </si>
  <si>
    <t>Wartość zrealizowan. świad. W SI POMOST w IV kw. (narast.)</t>
  </si>
  <si>
    <t>%w IV kw. -od przekr. progu (narast.)</t>
  </si>
  <si>
    <t>2SI/MSK</t>
  </si>
  <si>
    <t>Licz.św.spraw. w ZBC w kw.</t>
  </si>
  <si>
    <t>Licz. św.spraw w ZBC w kw.</t>
  </si>
  <si>
    <t>WPS</t>
  </si>
  <si>
    <t>INFO-R</t>
  </si>
  <si>
    <t>INNE</t>
  </si>
  <si>
    <t>INF</t>
  </si>
  <si>
    <t>Aplikacja wczytania</t>
  </si>
  <si>
    <t>Ogółem</t>
  </si>
  <si>
    <t>SAC</t>
  </si>
  <si>
    <t>GSAC</t>
  </si>
  <si>
    <t>Świętokrzyskie</t>
  </si>
  <si>
    <t>2009</t>
  </si>
  <si>
    <t>1</t>
  </si>
  <si>
    <t>102600000000</t>
  </si>
  <si>
    <t>ROPS</t>
  </si>
  <si>
    <t>152600000000</t>
  </si>
  <si>
    <t>Woj. Świętokrzyskie</t>
  </si>
  <si>
    <t>buski</t>
  </si>
  <si>
    <t>202601000000</t>
  </si>
  <si>
    <t>OU POMOST 20-4.3</t>
  </si>
  <si>
    <t>46</t>
  </si>
  <si>
    <t>Busko-Zdrój</t>
  </si>
  <si>
    <t>302601013000</t>
  </si>
  <si>
    <t>MGOPS</t>
  </si>
  <si>
    <t>Helios 1.49</t>
  </si>
  <si>
    <t>Gnojno</t>
  </si>
  <si>
    <t>302601022000</t>
  </si>
  <si>
    <t>GOPS</t>
  </si>
  <si>
    <t>45</t>
  </si>
  <si>
    <t>Nowy Korczyn</t>
  </si>
  <si>
    <t>302601032000</t>
  </si>
  <si>
    <t>Pacanów</t>
  </si>
  <si>
    <t>302601042000</t>
  </si>
  <si>
    <t>Solec-Zdrój</t>
  </si>
  <si>
    <t>302601052000</t>
  </si>
  <si>
    <t>Stopnica</t>
  </si>
  <si>
    <t>302601062000</t>
  </si>
  <si>
    <t>Tuczępy</t>
  </si>
  <si>
    <t>302601072000</t>
  </si>
  <si>
    <t>Wiślica</t>
  </si>
  <si>
    <t>302601082000</t>
  </si>
  <si>
    <t>jędrzejowski</t>
  </si>
  <si>
    <t>202602000000</t>
  </si>
  <si>
    <t>Imielno</t>
  </si>
  <si>
    <t>302602012000</t>
  </si>
  <si>
    <t>Jędrzejów</t>
  </si>
  <si>
    <t>302602023000</t>
  </si>
  <si>
    <t>Małogoszcz</t>
  </si>
  <si>
    <t>302602033000</t>
  </si>
  <si>
    <t>Nagłowice</t>
  </si>
  <si>
    <t>302602042000</t>
  </si>
  <si>
    <t>Oksa</t>
  </si>
  <si>
    <t>302602052000</t>
  </si>
  <si>
    <t>Sędziszów</t>
  </si>
  <si>
    <t>302602063000</t>
  </si>
  <si>
    <t>Słupia (Jędrzejowska)</t>
  </si>
  <si>
    <t>302602072000</t>
  </si>
  <si>
    <t>Sobków</t>
  </si>
  <si>
    <t>302602082000</t>
  </si>
  <si>
    <t>Wodzisław</t>
  </si>
  <si>
    <t>302602092000</t>
  </si>
  <si>
    <t>kazimierski</t>
  </si>
  <si>
    <t>202603000000</t>
  </si>
  <si>
    <t>Bejsce</t>
  </si>
  <si>
    <t>302603012000</t>
  </si>
  <si>
    <t>Czarnocin</t>
  </si>
  <si>
    <t>302603022000</t>
  </si>
  <si>
    <t>Kazimierza Wielka</t>
  </si>
  <si>
    <t>302603033000</t>
  </si>
  <si>
    <t>Opatowiec</t>
  </si>
  <si>
    <t>302603042000</t>
  </si>
  <si>
    <t>Skalbmierz</t>
  </si>
  <si>
    <t>302603053000</t>
  </si>
  <si>
    <t>kielecki</t>
  </si>
  <si>
    <t>202604000000</t>
  </si>
  <si>
    <t>Bieliny</t>
  </si>
  <si>
    <t>302604012000</t>
  </si>
  <si>
    <t>Bodzentyn</t>
  </si>
  <si>
    <t>302604023000</t>
  </si>
  <si>
    <t>Chęciny</t>
  </si>
  <si>
    <t>302604033000</t>
  </si>
  <si>
    <t>47</t>
  </si>
  <si>
    <t>Chmielnik</t>
  </si>
  <si>
    <t>302604043000</t>
  </si>
  <si>
    <t>Daleszyce</t>
  </si>
  <si>
    <t>302604053000</t>
  </si>
  <si>
    <t>Górno</t>
  </si>
  <si>
    <t>302604062000</t>
  </si>
  <si>
    <t>Łagów</t>
  </si>
  <si>
    <t>302604072000</t>
  </si>
  <si>
    <t>Łopuszno</t>
  </si>
  <si>
    <t>302604082000</t>
  </si>
  <si>
    <t>Masłów</t>
  </si>
  <si>
    <t>302604092000</t>
  </si>
  <si>
    <t>Miedziana Góra</t>
  </si>
  <si>
    <t>302604102000</t>
  </si>
  <si>
    <t>Mniów</t>
  </si>
  <si>
    <t>302604112000</t>
  </si>
  <si>
    <t>Morawica</t>
  </si>
  <si>
    <t>302604122000</t>
  </si>
  <si>
    <t>Nowa Słupia</t>
  </si>
  <si>
    <t>302604132000</t>
  </si>
  <si>
    <t>Piekoszów</t>
  </si>
  <si>
    <t>302604142000</t>
  </si>
  <si>
    <t>Pierzchnica</t>
  </si>
  <si>
    <t>302604152000</t>
  </si>
  <si>
    <t>Raków</t>
  </si>
  <si>
    <t>302604162000</t>
  </si>
  <si>
    <t>OU POMOST 20-4.4</t>
  </si>
  <si>
    <t>Sitkówka-Nowiny</t>
  </si>
  <si>
    <t>302604172000</t>
  </si>
  <si>
    <t>Strawczyn</t>
  </si>
  <si>
    <t>302604182000</t>
  </si>
  <si>
    <t>Zagnańsk</t>
  </si>
  <si>
    <t>302604192000</t>
  </si>
  <si>
    <t>konecki</t>
  </si>
  <si>
    <t>202605000000</t>
  </si>
  <si>
    <t>Fałków</t>
  </si>
  <si>
    <t>302605012000</t>
  </si>
  <si>
    <t>Gowarczów</t>
  </si>
  <si>
    <t>302605022000</t>
  </si>
  <si>
    <t>Końskie</t>
  </si>
  <si>
    <t>302605033000</t>
  </si>
  <si>
    <t>Radoszyce</t>
  </si>
  <si>
    <t>302605042000</t>
  </si>
  <si>
    <t>Ruda Maleniecka</t>
  </si>
  <si>
    <t>302605052000</t>
  </si>
  <si>
    <t>Słupia (Konecka)</t>
  </si>
  <si>
    <t>302605062000</t>
  </si>
  <si>
    <t>Smyków</t>
  </si>
  <si>
    <t>302605072000</t>
  </si>
  <si>
    <t>Stąporków</t>
  </si>
  <si>
    <t>302605083000</t>
  </si>
  <si>
    <t>opatowski</t>
  </si>
  <si>
    <t>202606000000</t>
  </si>
  <si>
    <t>Baćkowice</t>
  </si>
  <si>
    <t>302606012000</t>
  </si>
  <si>
    <t>Iwaniska</t>
  </si>
  <si>
    <t>302606022000</t>
  </si>
  <si>
    <t>Lipnik</t>
  </si>
  <si>
    <t>302606032000</t>
  </si>
  <si>
    <t>Opatów</t>
  </si>
  <si>
    <t>302606043000</t>
  </si>
  <si>
    <t>Ożarów</t>
  </si>
  <si>
    <t>302606053000</t>
  </si>
  <si>
    <t>Sadowie</t>
  </si>
  <si>
    <t>302606062000</t>
  </si>
  <si>
    <t>Tarłów</t>
  </si>
  <si>
    <t>302606072000</t>
  </si>
  <si>
    <t>Wojciechowice</t>
  </si>
  <si>
    <t>302606082000</t>
  </si>
  <si>
    <t>ostrowiecki</t>
  </si>
  <si>
    <t>202607000000</t>
  </si>
  <si>
    <t>Ostrowiec Świętokrzyski</t>
  </si>
  <si>
    <t>302607011000</t>
  </si>
  <si>
    <t>MOPS</t>
  </si>
  <si>
    <t>Bałtów</t>
  </si>
  <si>
    <t>302607022000</t>
  </si>
  <si>
    <t>Bodzechów</t>
  </si>
  <si>
    <t>302607032000</t>
  </si>
  <si>
    <t>Ćmielów</t>
  </si>
  <si>
    <t>302607043000</t>
  </si>
  <si>
    <t>Kunów</t>
  </si>
  <si>
    <t>302607053000</t>
  </si>
  <si>
    <t>Waśniów</t>
  </si>
  <si>
    <t>302607062000</t>
  </si>
  <si>
    <t>pińczowski</t>
  </si>
  <si>
    <t>202608000000</t>
  </si>
  <si>
    <t>Działoszyce</t>
  </si>
  <si>
    <t>302608013000</t>
  </si>
  <si>
    <t>Kije</t>
  </si>
  <si>
    <t>302608022000</t>
  </si>
  <si>
    <t>Michałów</t>
  </si>
  <si>
    <t>302608032000</t>
  </si>
  <si>
    <t>Pińczów</t>
  </si>
  <si>
    <t>302608043000</t>
  </si>
  <si>
    <t>Złota</t>
  </si>
  <si>
    <t>302608052000</t>
  </si>
  <si>
    <t>44</t>
  </si>
  <si>
    <t>sandomierski</t>
  </si>
  <si>
    <t>202609000000</t>
  </si>
  <si>
    <t>Sandomierz</t>
  </si>
  <si>
    <t>302609011000</t>
  </si>
  <si>
    <t>Dwikozy</t>
  </si>
  <si>
    <t>302609022000</t>
  </si>
  <si>
    <t>Klimontów</t>
  </si>
  <si>
    <t>302609032000</t>
  </si>
  <si>
    <t>Koprzywnica</t>
  </si>
  <si>
    <t>302609043000</t>
  </si>
  <si>
    <t>Łoniów</t>
  </si>
  <si>
    <t>302609052000</t>
  </si>
  <si>
    <t>Obrazów</t>
  </si>
  <si>
    <t>302609062000</t>
  </si>
  <si>
    <t>Samborzec</t>
  </si>
  <si>
    <t>302609072000</t>
  </si>
  <si>
    <t>Wilczyce</t>
  </si>
  <si>
    <t>302609082000</t>
  </si>
  <si>
    <t>Zawichost</t>
  </si>
  <si>
    <t>302609093000</t>
  </si>
  <si>
    <t>skarżyski</t>
  </si>
  <si>
    <t>202610000000</t>
  </si>
  <si>
    <t>Skarżysko-Kamienna</t>
  </si>
  <si>
    <t>302610011000</t>
  </si>
  <si>
    <t>Bliżyn</t>
  </si>
  <si>
    <t>302610022000</t>
  </si>
  <si>
    <t>Łączna</t>
  </si>
  <si>
    <t>302610032000</t>
  </si>
  <si>
    <t>Skarżysko Kościelne</t>
  </si>
  <si>
    <t>302610042000</t>
  </si>
  <si>
    <t>Suchedniów</t>
  </si>
  <si>
    <t>302610053000</t>
  </si>
  <si>
    <t>starachowicki</t>
  </si>
  <si>
    <t>202611000000</t>
  </si>
  <si>
    <t>Starachowice</t>
  </si>
  <si>
    <t>302611011000</t>
  </si>
  <si>
    <t>Brody</t>
  </si>
  <si>
    <t>302611022000</t>
  </si>
  <si>
    <t>Mirzec</t>
  </si>
  <si>
    <t>302611032000</t>
  </si>
  <si>
    <t>Pawłów</t>
  </si>
  <si>
    <t>302611042000</t>
  </si>
  <si>
    <t>Wąchock</t>
  </si>
  <si>
    <t>302611053000</t>
  </si>
  <si>
    <t>staszowski</t>
  </si>
  <si>
    <t>202612000000</t>
  </si>
  <si>
    <t>Bogoria</t>
  </si>
  <si>
    <t>302612012000</t>
  </si>
  <si>
    <t>Łubnice</t>
  </si>
  <si>
    <t>302612022000</t>
  </si>
  <si>
    <t>Oleśnica</t>
  </si>
  <si>
    <t>302612032000</t>
  </si>
  <si>
    <t>Osiek</t>
  </si>
  <si>
    <t>302612043000</t>
  </si>
  <si>
    <t>Połaniec</t>
  </si>
  <si>
    <t>302612053000</t>
  </si>
  <si>
    <t>Rytwiany</t>
  </si>
  <si>
    <t>302612062000</t>
  </si>
  <si>
    <t>Staszów</t>
  </si>
  <si>
    <t>302612073000</t>
  </si>
  <si>
    <t>Szydłów</t>
  </si>
  <si>
    <t>302612082000</t>
  </si>
  <si>
    <t>włoszczowski</t>
  </si>
  <si>
    <t>202613000000</t>
  </si>
  <si>
    <t>Kluczewsko</t>
  </si>
  <si>
    <t>302613012000</t>
  </si>
  <si>
    <t>Krasocin</t>
  </si>
  <si>
    <t>302613022000</t>
  </si>
  <si>
    <t>Moskorzew</t>
  </si>
  <si>
    <t>302613032000</t>
  </si>
  <si>
    <t>Radków</t>
  </si>
  <si>
    <t>302613042000</t>
  </si>
  <si>
    <t>Secemin</t>
  </si>
  <si>
    <t>302613052000</t>
  </si>
  <si>
    <t>Włoszczowa</t>
  </si>
  <si>
    <t>302613063000</t>
  </si>
  <si>
    <t>Powiat miejski Kielce</t>
  </si>
  <si>
    <t>252661011000</t>
  </si>
  <si>
    <t>PMOPS</t>
  </si>
  <si>
    <t>GP-1.2-2-5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</si>
</sst>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.00;[Red]0.00"/>
    <numFmt numFmtId="170" formatCode="0.0"/>
    <numFmt numFmtId="171" formatCode="0.000"/>
  </numFmts>
  <fonts count="46">
    <font>
      <sz val="10"/>
      <name val="Arial CE"/>
      <family val="0"/>
    </font>
    <font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 CE"/>
      <family val="2"/>
    </font>
    <font>
      <b/>
      <sz val="8"/>
      <name val="Arial CE"/>
      <family val="2"/>
    </font>
    <font>
      <sz val="9"/>
      <name val="Tahoma"/>
      <family val="2"/>
    </font>
    <font>
      <b/>
      <sz val="9"/>
      <name val="Tahoma"/>
      <family val="2"/>
    </font>
    <font>
      <sz val="8.5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47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47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1" fontId="0" fillId="33" borderId="10" xfId="0" applyNumberFormat="1" applyFont="1" applyFill="1" applyBorder="1" applyAlignment="1">
      <alignment/>
    </xf>
    <xf numFmtId="1" fontId="0" fillId="34" borderId="11" xfId="0" applyNumberFormat="1" applyFont="1" applyFill="1" applyBorder="1" applyAlignment="1">
      <alignment/>
    </xf>
    <xf numFmtId="1" fontId="0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49" fontId="0" fillId="34" borderId="11" xfId="0" applyNumberFormat="1" applyFont="1" applyFill="1" applyBorder="1" applyAlignment="1">
      <alignment horizontal="center"/>
    </xf>
    <xf numFmtId="1" fontId="0" fillId="0" borderId="0" xfId="0" applyNumberFormat="1" applyFont="1" applyAlignment="1" applyProtection="1">
      <alignment/>
      <protection hidden="1"/>
    </xf>
    <xf numFmtId="49" fontId="1" fillId="35" borderId="11" xfId="0" applyNumberFormat="1" applyFont="1" applyFill="1" applyBorder="1" applyAlignment="1">
      <alignment horizontal="center" vertical="center" wrapText="1"/>
    </xf>
    <xf numFmtId="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1" fontId="1" fillId="0" borderId="0" xfId="0" applyNumberFormat="1" applyFont="1" applyAlignment="1">
      <alignment/>
    </xf>
    <xf numFmtId="1" fontId="4" fillId="0" borderId="0" xfId="0" applyNumberFormat="1" applyFont="1" applyBorder="1" applyAlignment="1">
      <alignment/>
    </xf>
    <xf numFmtId="1" fontId="4" fillId="0" borderId="12" xfId="0" applyNumberFormat="1" applyFont="1" applyBorder="1" applyAlignment="1">
      <alignment vertical="center"/>
    </xf>
    <xf numFmtId="49" fontId="0" fillId="34" borderId="13" xfId="0" applyNumberFormat="1" applyFont="1" applyFill="1" applyBorder="1" applyAlignment="1">
      <alignment/>
    </xf>
    <xf numFmtId="49" fontId="0" fillId="34" borderId="14" xfId="0" applyNumberFormat="1" applyFont="1" applyFill="1" applyBorder="1" applyAlignment="1">
      <alignment/>
    </xf>
    <xf numFmtId="1" fontId="1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  <xf numFmtId="0" fontId="0" fillId="34" borderId="13" xfId="0" applyNumberFormat="1" applyFill="1" applyBorder="1" applyAlignment="1">
      <alignment/>
    </xf>
    <xf numFmtId="0" fontId="0" fillId="34" borderId="14" xfId="0" applyNumberFormat="1" applyFill="1" applyBorder="1" applyAlignment="1">
      <alignment/>
    </xf>
    <xf numFmtId="1" fontId="4" fillId="0" borderId="0" xfId="0" applyNumberFormat="1" applyFont="1" applyBorder="1" applyAlignment="1">
      <alignment horizontal="center" vertical="center"/>
    </xf>
    <xf numFmtId="49" fontId="1" fillId="35" borderId="11" xfId="0" applyNumberFormat="1" applyFont="1" applyFill="1" applyBorder="1" applyAlignment="1">
      <alignment horizontal="center" vertical="center" textRotation="90" wrapText="1"/>
    </xf>
    <xf numFmtId="9" fontId="1" fillId="35" borderId="11" xfId="0" applyNumberFormat="1" applyFont="1" applyFill="1" applyBorder="1" applyAlignment="1">
      <alignment horizontal="center" vertical="center" textRotation="90" wrapText="1"/>
    </xf>
    <xf numFmtId="49" fontId="1" fillId="34" borderId="1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49" fontId="7" fillId="0" borderId="11" xfId="0" applyNumberFormat="1" applyFont="1" applyBorder="1" applyAlignment="1">
      <alignment horizontal="left"/>
    </xf>
    <xf numFmtId="49" fontId="7" fillId="34" borderId="15" xfId="0" applyNumberFormat="1" applyFont="1" applyFill="1" applyBorder="1" applyAlignment="1">
      <alignment/>
    </xf>
    <xf numFmtId="0" fontId="7" fillId="34" borderId="15" xfId="0" applyNumberFormat="1" applyFont="1" applyFill="1" applyBorder="1" applyAlignment="1" quotePrefix="1">
      <alignment/>
    </xf>
    <xf numFmtId="1" fontId="7" fillId="0" borderId="0" xfId="0" applyNumberFormat="1" applyFont="1" applyAlignment="1">
      <alignment/>
    </xf>
    <xf numFmtId="1" fontId="7" fillId="34" borderId="13" xfId="0" applyNumberFormat="1" applyFont="1" applyFill="1" applyBorder="1" applyAlignment="1">
      <alignment/>
    </xf>
    <xf numFmtId="0" fontId="7" fillId="34" borderId="13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1" fontId="7" fillId="0" borderId="0" xfId="0" applyNumberFormat="1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9" fontId="7" fillId="0" borderId="0" xfId="0" applyNumberFormat="1" applyFont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" fontId="1" fillId="34" borderId="11" xfId="0" applyNumberFormat="1" applyFont="1" applyFill="1" applyBorder="1" applyAlignment="1">
      <alignment horizontal="center"/>
    </xf>
    <xf numFmtId="4" fontId="1" fillId="0" borderId="11" xfId="0" applyNumberFormat="1" applyFont="1" applyBorder="1" applyAlignment="1" applyProtection="1">
      <alignment/>
      <protection hidden="1"/>
    </xf>
    <xf numFmtId="9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9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left"/>
    </xf>
    <xf numFmtId="1" fontId="1" fillId="0" borderId="11" xfId="0" applyNumberFormat="1" applyFont="1" applyBorder="1" applyAlignment="1">
      <alignment horizontal="center"/>
    </xf>
    <xf numFmtId="1" fontId="1" fillId="34" borderId="11" xfId="0" applyNumberFormat="1" applyFont="1" applyFill="1" applyBorder="1" applyAlignment="1" applyProtection="1">
      <alignment horizontal="center"/>
      <protection hidden="1"/>
    </xf>
    <xf numFmtId="0" fontId="1" fillId="0" borderId="21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0" fontId="1" fillId="34" borderId="11" xfId="0" applyNumberFormat="1" applyFont="1" applyFill="1" applyBorder="1" applyAlignment="1">
      <alignment horizontal="center"/>
    </xf>
    <xf numFmtId="0" fontId="1" fillId="34" borderId="11" xfId="0" applyNumberFormat="1" applyFont="1" applyFill="1" applyBorder="1" applyAlignment="1" applyProtection="1">
      <alignment horizontal="center"/>
      <protection hidden="1"/>
    </xf>
    <xf numFmtId="1" fontId="8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 horizontal="center" vertical="center"/>
    </xf>
    <xf numFmtId="49" fontId="7" fillId="33" borderId="0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0" fontId="7" fillId="36" borderId="13" xfId="0" applyFont="1" applyFill="1" applyBorder="1" applyAlignment="1">
      <alignment horizontal="center" vertical="center" wrapText="1"/>
    </xf>
    <xf numFmtId="14" fontId="1" fillId="33" borderId="11" xfId="0" applyNumberFormat="1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 horizontal="center"/>
    </xf>
    <xf numFmtId="9" fontId="1" fillId="33" borderId="11" xfId="0" applyNumberFormat="1" applyFont="1" applyFill="1" applyBorder="1" applyAlignment="1">
      <alignment horizontal="center"/>
    </xf>
    <xf numFmtId="49" fontId="1" fillId="35" borderId="11" xfId="0" applyNumberFormat="1" applyFont="1" applyFill="1" applyBorder="1" applyAlignment="1">
      <alignment horizontal="center" vertical="center" textRotation="90"/>
    </xf>
    <xf numFmtId="49" fontId="7" fillId="0" borderId="11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9" fontId="1" fillId="34" borderId="11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/>
    </xf>
    <xf numFmtId="1" fontId="1" fillId="34" borderId="11" xfId="0" applyNumberFormat="1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9" fontId="1" fillId="34" borderId="11" xfId="0" applyNumberFormat="1" applyFont="1" applyFill="1" applyBorder="1" applyAlignment="1" applyProtection="1">
      <alignment/>
      <protection/>
    </xf>
    <xf numFmtId="9" fontId="1" fillId="37" borderId="11" xfId="0" applyNumberFormat="1" applyFont="1" applyFill="1" applyBorder="1" applyAlignment="1" applyProtection="1">
      <alignment/>
      <protection/>
    </xf>
    <xf numFmtId="49" fontId="1" fillId="33" borderId="0" xfId="0" applyNumberFormat="1" applyFont="1" applyFill="1" applyAlignment="1">
      <alignment/>
    </xf>
    <xf numFmtId="49" fontId="1" fillId="33" borderId="0" xfId="0" applyNumberFormat="1" applyFont="1" applyFill="1" applyBorder="1" applyAlignment="1">
      <alignment horizontal="center" vertical="center" wrapText="1"/>
    </xf>
    <xf numFmtId="49" fontId="1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2" xfId="0" applyNumberFormat="1" applyFont="1" applyFill="1" applyBorder="1" applyAlignment="1">
      <alignment horizontal="center" vertical="center" wrapText="1"/>
    </xf>
    <xf numFmtId="1" fontId="1" fillId="35" borderId="11" xfId="0" applyNumberFormat="1" applyFont="1" applyFill="1" applyBorder="1" applyAlignment="1">
      <alignment horizontal="center" vertical="center" textRotation="90" wrapText="1"/>
    </xf>
    <xf numFmtId="49" fontId="1" fillId="35" borderId="11" xfId="0" applyNumberFormat="1" applyFont="1" applyFill="1" applyBorder="1" applyAlignment="1">
      <alignment horizontal="center" vertical="center" textRotation="90" wrapText="1"/>
    </xf>
    <xf numFmtId="0" fontId="1" fillId="35" borderId="11" xfId="0" applyFont="1" applyFill="1" applyBorder="1" applyAlignment="1">
      <alignment horizontal="center" vertical="center" textRotation="90" wrapText="1"/>
    </xf>
    <xf numFmtId="0" fontId="1" fillId="36" borderId="15" xfId="0" applyFont="1" applyFill="1" applyBorder="1" applyAlignment="1">
      <alignment horizontal="center" vertical="center" wrapText="1"/>
    </xf>
    <xf numFmtId="0" fontId="1" fillId="36" borderId="13" xfId="0" applyFont="1" applyFill="1" applyBorder="1" applyAlignment="1">
      <alignment horizontal="center" vertical="center" wrapText="1"/>
    </xf>
    <xf numFmtId="49" fontId="1" fillId="33" borderId="0" xfId="0" applyNumberFormat="1" applyFont="1" applyFill="1" applyBorder="1" applyAlignment="1">
      <alignment horizontal="center" vertical="center"/>
    </xf>
    <xf numFmtId="49" fontId="1" fillId="33" borderId="12" xfId="0" applyNumberFormat="1" applyFont="1" applyFill="1" applyBorder="1" applyAlignment="1">
      <alignment horizontal="center" vertical="center"/>
    </xf>
    <xf numFmtId="49" fontId="1" fillId="34" borderId="11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0" fontId="1" fillId="38" borderId="11" xfId="0" applyFont="1" applyFill="1" applyBorder="1" applyAlignment="1">
      <alignment/>
    </xf>
    <xf numFmtId="0" fontId="1" fillId="38" borderId="11" xfId="0" applyFont="1" applyFill="1" applyBorder="1" applyAlignment="1">
      <alignment horizontal="center"/>
    </xf>
    <xf numFmtId="1" fontId="1" fillId="38" borderId="11" xfId="0" applyNumberFormat="1" applyFont="1" applyFill="1" applyBorder="1" applyAlignment="1">
      <alignment horizontal="center"/>
    </xf>
    <xf numFmtId="49" fontId="1" fillId="0" borderId="0" xfId="0" applyNumberFormat="1" applyFont="1" applyAlignment="1" applyProtection="1" quotePrefix="1">
      <alignment/>
      <protection hidden="1"/>
    </xf>
    <xf numFmtId="1" fontId="1" fillId="0" borderId="0" xfId="0" applyNumberFormat="1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9" fontId="1" fillId="37" borderId="11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0" xfId="0" applyNumberFormat="1" applyFont="1" applyFill="1" applyBorder="1" applyAlignment="1" applyProtection="1">
      <alignment horizontal="center" wrapText="1"/>
      <protection hidden="1"/>
    </xf>
    <xf numFmtId="0" fontId="1" fillId="33" borderId="0" xfId="0" applyFont="1" applyFill="1" applyBorder="1" applyAlignment="1" applyProtection="1">
      <alignment horizontal="center" wrapText="1"/>
      <protection hidden="1"/>
    </xf>
    <xf numFmtId="9" fontId="1" fillId="34" borderId="11" xfId="0" applyNumberFormat="1" applyFont="1" applyFill="1" applyBorder="1" applyAlignment="1" applyProtection="1">
      <alignment horizontal="right"/>
      <protection/>
    </xf>
    <xf numFmtId="9" fontId="1" fillId="37" borderId="11" xfId="0" applyNumberFormat="1" applyFont="1" applyFill="1" applyBorder="1" applyAlignment="1">
      <alignment/>
    </xf>
    <xf numFmtId="49" fontId="1" fillId="34" borderId="15" xfId="0" applyNumberFormat="1" applyFont="1" applyFill="1" applyBorder="1" applyAlignment="1">
      <alignment/>
    </xf>
    <xf numFmtId="1" fontId="1" fillId="34" borderId="13" xfId="0" applyNumberFormat="1" applyFont="1" applyFill="1" applyBorder="1" applyAlignment="1">
      <alignment/>
    </xf>
    <xf numFmtId="49" fontId="1" fillId="34" borderId="13" xfId="0" applyNumberFormat="1" applyFont="1" applyFill="1" applyBorder="1" applyAlignment="1">
      <alignment/>
    </xf>
    <xf numFmtId="49" fontId="1" fillId="34" borderId="14" xfId="0" applyNumberFormat="1" applyFont="1" applyFill="1" applyBorder="1" applyAlignment="1">
      <alignment/>
    </xf>
    <xf numFmtId="1" fontId="1" fillId="34" borderId="11" xfId="0" applyNumberFormat="1" applyFont="1" applyFill="1" applyBorder="1" applyAlignment="1">
      <alignment horizontal="center" wrapText="1"/>
    </xf>
    <xf numFmtId="0" fontId="1" fillId="34" borderId="15" xfId="0" applyNumberFormat="1" applyFont="1" applyFill="1" applyBorder="1" applyAlignment="1" quotePrefix="1">
      <alignment/>
    </xf>
    <xf numFmtId="0" fontId="1" fillId="34" borderId="13" xfId="0" applyNumberFormat="1" applyFont="1" applyFill="1" applyBorder="1" applyAlignment="1">
      <alignment/>
    </xf>
    <xf numFmtId="0" fontId="1" fillId="34" borderId="14" xfId="0" applyNumberFormat="1" applyFont="1" applyFill="1" applyBorder="1" applyAlignment="1">
      <alignment/>
    </xf>
    <xf numFmtId="49" fontId="1" fillId="34" borderId="11" xfId="0" applyNumberFormat="1" applyFont="1" applyFill="1" applyBorder="1" applyAlignment="1">
      <alignment/>
    </xf>
    <xf numFmtId="0" fontId="1" fillId="35" borderId="22" xfId="0" applyFont="1" applyFill="1" applyBorder="1" applyAlignment="1">
      <alignment horizontal="center" vertical="center"/>
    </xf>
    <xf numFmtId="49" fontId="1" fillId="35" borderId="22" xfId="0" applyNumberFormat="1" applyFont="1" applyFill="1" applyBorder="1" applyAlignment="1">
      <alignment horizontal="center" vertical="center"/>
    </xf>
    <xf numFmtId="49" fontId="1" fillId="35" borderId="11" xfId="0" applyNumberFormat="1" applyFont="1" applyFill="1" applyBorder="1" applyAlignment="1">
      <alignment horizontal="center" vertical="center"/>
    </xf>
    <xf numFmtId="1" fontId="1" fillId="35" borderId="11" xfId="0" applyNumberFormat="1" applyFont="1" applyFill="1" applyBorder="1" applyAlignment="1">
      <alignment horizontal="center" vertical="center" textRotation="90"/>
    </xf>
    <xf numFmtId="9" fontId="1" fillId="35" borderId="11" xfId="0" applyNumberFormat="1" applyFont="1" applyFill="1" applyBorder="1" applyAlignment="1">
      <alignment horizontal="center" vertical="center" textRotation="90" wrapText="1"/>
    </xf>
    <xf numFmtId="1" fontId="1" fillId="34" borderId="11" xfId="0" applyNumberFormat="1" applyFont="1" applyFill="1" applyBorder="1" applyAlignment="1" applyProtection="1">
      <alignment horizontal="center" vertical="center" textRotation="90" wrapText="1"/>
      <protection hidden="1"/>
    </xf>
    <xf numFmtId="0" fontId="1" fillId="39" borderId="11" xfId="0" applyFont="1" applyFill="1" applyBorder="1" applyAlignment="1" applyProtection="1">
      <alignment horizontal="center" vertical="center" textRotation="90" wrapText="1"/>
      <protection hidden="1"/>
    </xf>
    <xf numFmtId="0" fontId="1" fillId="40" borderId="11" xfId="0" applyFont="1" applyFill="1" applyBorder="1" applyAlignment="1">
      <alignment horizontal="center" vertical="center" textRotation="90" wrapText="1"/>
    </xf>
    <xf numFmtId="0" fontId="1" fillId="39" borderId="11" xfId="0" applyFont="1" applyFill="1" applyBorder="1" applyAlignment="1" applyProtection="1">
      <alignment horizontal="center" vertical="center" wrapText="1"/>
      <protection hidden="1"/>
    </xf>
    <xf numFmtId="0" fontId="1" fillId="41" borderId="11" xfId="0" applyFont="1" applyFill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>
      <alignment/>
    </xf>
    <xf numFmtId="0" fontId="1" fillId="34" borderId="11" xfId="0" applyNumberFormat="1" applyFont="1" applyFill="1" applyBorder="1" applyAlignment="1">
      <alignment horizontal="left"/>
    </xf>
    <xf numFmtId="49" fontId="1" fillId="0" borderId="11" xfId="0" applyNumberFormat="1" applyFont="1" applyBorder="1" applyAlignment="1">
      <alignment/>
    </xf>
    <xf numFmtId="0" fontId="1" fillId="0" borderId="11" xfId="0" applyNumberFormat="1" applyFont="1" applyBorder="1" applyAlignment="1">
      <alignment horizontal="center"/>
    </xf>
    <xf numFmtId="9" fontId="1" fillId="40" borderId="11" xfId="0" applyNumberFormat="1" applyFont="1" applyFill="1" applyBorder="1" applyAlignment="1">
      <alignment/>
    </xf>
    <xf numFmtId="9" fontId="1" fillId="0" borderId="11" xfId="0" applyNumberFormat="1" applyFont="1" applyBorder="1" applyAlignment="1" applyProtection="1">
      <alignment/>
      <protection hidden="1"/>
    </xf>
    <xf numFmtId="9" fontId="1" fillId="35" borderId="11" xfId="0" applyNumberFormat="1" applyFont="1" applyFill="1" applyBorder="1" applyAlignment="1" applyProtection="1">
      <alignment/>
      <protection hidden="1"/>
    </xf>
    <xf numFmtId="49" fontId="1" fillId="35" borderId="22" xfId="0" applyNumberFormat="1" applyFont="1" applyFill="1" applyBorder="1" applyAlignment="1">
      <alignment horizontal="center" vertical="center" textRotation="90"/>
    </xf>
    <xf numFmtId="49" fontId="1" fillId="35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center" wrapText="1"/>
      <protection hidden="1"/>
    </xf>
    <xf numFmtId="0" fontId="1" fillId="0" borderId="0" xfId="0" applyFont="1" applyFill="1" applyBorder="1" applyAlignment="1" applyProtection="1">
      <alignment horizontal="center" wrapText="1"/>
      <protection hidden="1"/>
    </xf>
    <xf numFmtId="49" fontId="11" fillId="0" borderId="11" xfId="0" applyNumberFormat="1" applyFont="1" applyBorder="1" applyAlignment="1">
      <alignment horizontal="center"/>
    </xf>
    <xf numFmtId="1" fontId="1" fillId="0" borderId="20" xfId="0" applyNumberFormat="1" applyFont="1" applyFill="1" applyBorder="1" applyAlignment="1">
      <alignment horizontal="center"/>
    </xf>
    <xf numFmtId="1" fontId="7" fillId="38" borderId="11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1" fillId="35" borderId="11" xfId="0" applyFont="1" applyFill="1" applyBorder="1" applyAlignment="1">
      <alignment horizontal="center" vertical="center" textRotation="90" wrapText="1"/>
    </xf>
    <xf numFmtId="1" fontId="0" fillId="0" borderId="11" xfId="0" applyNumberFormat="1" applyFont="1" applyBorder="1" applyAlignment="1" applyProtection="1">
      <alignment/>
      <protection hidden="1"/>
    </xf>
    <xf numFmtId="1" fontId="0" fillId="0" borderId="11" xfId="0" applyNumberFormat="1" applyFont="1" applyBorder="1" applyAlignment="1">
      <alignment/>
    </xf>
    <xf numFmtId="0" fontId="1" fillId="38" borderId="11" xfId="0" applyFont="1" applyFill="1" applyBorder="1" applyAlignment="1" applyProtection="1">
      <alignment horizontal="center" wrapText="1"/>
      <protection hidden="1"/>
    </xf>
    <xf numFmtId="0" fontId="0" fillId="34" borderId="11" xfId="0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9" fontId="1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170" fontId="0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49" fontId="1" fillId="34" borderId="11" xfId="0" applyNumberFormat="1" applyFont="1" applyFill="1" applyBorder="1" applyAlignment="1">
      <alignment horizontal="right"/>
    </xf>
    <xf numFmtId="49" fontId="1" fillId="34" borderId="11" xfId="0" applyNumberFormat="1" applyFont="1" applyFill="1" applyBorder="1" applyAlignment="1">
      <alignment horizontal="center"/>
    </xf>
    <xf numFmtId="49" fontId="1" fillId="0" borderId="15" xfId="0" applyNumberFormat="1" applyFont="1" applyBorder="1" applyAlignment="1">
      <alignment/>
    </xf>
    <xf numFmtId="0" fontId="1" fillId="0" borderId="14" xfId="0" applyFont="1" applyBorder="1" applyAlignment="1">
      <alignment/>
    </xf>
    <xf numFmtId="49" fontId="1" fillId="0" borderId="0" xfId="0" applyNumberFormat="1" applyFont="1" applyFill="1" applyBorder="1" applyAlignment="1">
      <alignment/>
    </xf>
    <xf numFmtId="1" fontId="4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/>
    </xf>
    <xf numFmtId="49" fontId="1" fillId="42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36" borderId="11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>
      <alignment/>
    </xf>
    <xf numFmtId="0" fontId="1" fillId="36" borderId="22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1" fontId="1" fillId="34" borderId="15" xfId="0" applyNumberFormat="1" applyFont="1" applyFill="1" applyBorder="1" applyAlignment="1">
      <alignment horizontal="center"/>
    </xf>
    <xf numFmtId="1" fontId="1" fillId="34" borderId="10" xfId="0" applyNumberFormat="1" applyFont="1" applyFill="1" applyBorder="1" applyAlignment="1">
      <alignment horizontal="center"/>
    </xf>
    <xf numFmtId="1" fontId="1" fillId="34" borderId="14" xfId="0" applyNumberFormat="1" applyFont="1" applyFill="1" applyBorder="1" applyAlignment="1">
      <alignment horizontal="center"/>
    </xf>
    <xf numFmtId="9" fontId="1" fillId="37" borderId="15" xfId="0" applyNumberFormat="1" applyFont="1" applyFill="1" applyBorder="1" applyAlignment="1" applyProtection="1">
      <alignment horizontal="center"/>
      <protection/>
    </xf>
    <xf numFmtId="9" fontId="1" fillId="37" borderId="14" xfId="0" applyNumberFormat="1" applyFont="1" applyFill="1" applyBorder="1" applyAlignment="1" applyProtection="1">
      <alignment horizontal="center"/>
      <protection/>
    </xf>
    <xf numFmtId="1" fontId="1" fillId="34" borderId="13" xfId="0" applyNumberFormat="1" applyFont="1" applyFill="1" applyBorder="1" applyAlignment="1">
      <alignment horizontal="center"/>
    </xf>
    <xf numFmtId="9" fontId="1" fillId="34" borderId="15" xfId="0" applyNumberFormat="1" applyFont="1" applyFill="1" applyBorder="1" applyAlignment="1" applyProtection="1">
      <alignment horizontal="center"/>
      <protection/>
    </xf>
    <xf numFmtId="9" fontId="1" fillId="34" borderId="14" xfId="0" applyNumberFormat="1" applyFont="1" applyFill="1" applyBorder="1" applyAlignment="1" applyProtection="1">
      <alignment horizontal="center"/>
      <protection/>
    </xf>
    <xf numFmtId="49" fontId="1" fillId="43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43" borderId="11" xfId="0" applyFont="1" applyFill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49"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3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33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76200</xdr:colOff>
      <xdr:row>5</xdr:row>
      <xdr:rowOff>66675</xdr:rowOff>
    </xdr:from>
    <xdr:to>
      <xdr:col>20</xdr:col>
      <xdr:colOff>304800</xdr:colOff>
      <xdr:row>7</xdr:row>
      <xdr:rowOff>66675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24925" y="771525"/>
          <a:ext cx="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</xdr:row>
      <xdr:rowOff>142875</xdr:rowOff>
    </xdr:from>
    <xdr:to>
      <xdr:col>7</xdr:col>
      <xdr:colOff>800100</xdr:colOff>
      <xdr:row>3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200025"/>
          <a:ext cx="1485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1"/>
  <dimension ref="A1:BP2749"/>
  <sheetViews>
    <sheetView showGridLines="0" tabSelected="1" zoomScale="75" zoomScaleNormal="75" zoomScaleSheetLayoutView="100" zoomScalePageLayoutView="0" workbookViewId="0" topLeftCell="A1">
      <pane ySplit="18" topLeftCell="A19" activePane="bottomLeft" state="frozen"/>
      <selection pane="topLeft" activeCell="A1" sqref="A1"/>
      <selection pane="bottomLeft" activeCell="A19" sqref="A19"/>
    </sheetView>
  </sheetViews>
  <sheetFormatPr defaultColWidth="9.00390625" defaultRowHeight="12.75"/>
  <cols>
    <col min="1" max="1" width="4.25390625" style="32" customWidth="1"/>
    <col min="2" max="2" width="5.375" style="1" customWidth="1"/>
    <col min="3" max="3" width="19.75390625" style="33" customWidth="1"/>
    <col min="4" max="4" width="11.75390625" style="33" customWidth="1"/>
    <col min="5" max="5" width="6.75390625" style="33" customWidth="1"/>
    <col min="6" max="6" width="3.875" style="37" customWidth="1"/>
    <col min="7" max="7" width="5.125" style="1" customWidth="1"/>
    <col min="8" max="8" width="14.25390625" style="1" customWidth="1"/>
    <col min="9" max="10" width="4.25390625" style="1" customWidth="1"/>
    <col min="11" max="12" width="5.75390625" style="37" customWidth="1"/>
    <col min="13" max="13" width="3.25390625" style="33" customWidth="1"/>
    <col min="14" max="14" width="5.75390625" style="33" customWidth="1"/>
    <col min="15" max="17" width="4.25390625" style="33" customWidth="1"/>
    <col min="18" max="18" width="4.25390625" style="32" customWidth="1"/>
    <col min="19" max="21" width="4.25390625" style="32" hidden="1" customWidth="1"/>
    <col min="22" max="23" width="5.25390625" style="32" hidden="1" customWidth="1"/>
    <col min="24" max="26" width="5.25390625" style="37" hidden="1" customWidth="1"/>
    <col min="27" max="38" width="5.25390625" style="41" hidden="1" customWidth="1"/>
    <col min="39" max="42" width="5.25390625" style="41" customWidth="1"/>
    <col min="43" max="49" width="12.75390625" style="42" customWidth="1"/>
    <col min="50" max="50" width="12.625" style="42" customWidth="1"/>
    <col min="51" max="51" width="9.125" style="3" hidden="1" customWidth="1"/>
    <col min="52" max="52" width="9.125" style="2" hidden="1" customWidth="1"/>
    <col min="53" max="53" width="17.25390625" style="2" hidden="1" customWidth="1"/>
    <col min="54" max="54" width="18.375" style="2" hidden="1" customWidth="1"/>
    <col min="55" max="55" width="19.00390625" style="2" hidden="1" customWidth="1"/>
    <col min="56" max="56" width="9.125" style="0" hidden="1" customWidth="1"/>
    <col min="57" max="57" width="10.875" style="0" hidden="1" customWidth="1"/>
    <col min="65" max="65" width="10.75390625" style="0" customWidth="1"/>
    <col min="67" max="67" width="10.375" style="0" bestFit="1" customWidth="1"/>
  </cols>
  <sheetData>
    <row r="1" spans="1:55" s="7" customFormat="1" ht="4.5" customHeight="1">
      <c r="A1" s="32"/>
      <c r="B1" s="20"/>
      <c r="C1" s="33"/>
      <c r="D1" s="33"/>
      <c r="E1" s="33"/>
      <c r="F1" s="37"/>
      <c r="G1" s="8"/>
      <c r="H1" s="8"/>
      <c r="I1" s="8"/>
      <c r="J1" s="8"/>
      <c r="K1" s="37"/>
      <c r="L1" s="37"/>
      <c r="M1" s="32"/>
      <c r="N1" s="33"/>
      <c r="O1" s="33"/>
      <c r="P1" s="33"/>
      <c r="Q1" s="33"/>
      <c r="R1" s="32"/>
      <c r="S1" s="32"/>
      <c r="T1" s="32"/>
      <c r="U1" s="32"/>
      <c r="V1" s="32"/>
      <c r="W1" s="32"/>
      <c r="X1" s="32"/>
      <c r="Y1" s="37"/>
      <c r="Z1" s="37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2"/>
      <c r="AR1" s="42"/>
      <c r="AS1" s="42"/>
      <c r="AT1" s="42"/>
      <c r="AU1" s="41"/>
      <c r="AV1" s="41"/>
      <c r="AW1" s="41"/>
      <c r="AX1" s="41"/>
      <c r="AY1" s="12"/>
      <c r="AZ1" s="11"/>
      <c r="BA1" s="11"/>
      <c r="BB1" s="11"/>
      <c r="BC1" s="11"/>
    </row>
    <row r="2" spans="1:55" s="7" customFormat="1" ht="12.75" customHeight="1">
      <c r="A2" s="161" t="s">
        <v>6</v>
      </c>
      <c r="B2" s="161"/>
      <c r="C2" s="161"/>
      <c r="D2" s="132" t="s">
        <v>139</v>
      </c>
      <c r="E2" s="79"/>
      <c r="F2" s="52"/>
      <c r="G2" s="53"/>
      <c r="H2" s="53"/>
      <c r="I2" s="53"/>
      <c r="J2" s="81"/>
      <c r="K2" s="80" t="s">
        <v>9</v>
      </c>
      <c r="L2" s="80" t="s">
        <v>10</v>
      </c>
      <c r="M2" s="53"/>
      <c r="N2" s="97"/>
      <c r="O2" s="98"/>
      <c r="P2" s="98"/>
      <c r="Q2" s="98"/>
      <c r="R2" s="98"/>
      <c r="S2" s="141"/>
      <c r="T2" s="141"/>
      <c r="U2" s="141"/>
      <c r="V2" s="142"/>
      <c r="W2" s="99" t="s">
        <v>40</v>
      </c>
      <c r="X2" s="100" t="s">
        <v>113</v>
      </c>
      <c r="Y2" s="101" t="s">
        <v>17</v>
      </c>
      <c r="AA2" s="99" t="s">
        <v>48</v>
      </c>
      <c r="AB2" s="99" t="s">
        <v>134</v>
      </c>
      <c r="AC2" s="99" t="s">
        <v>133</v>
      </c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4"/>
      <c r="AR2" s="104"/>
      <c r="AS2" s="104"/>
      <c r="AT2" s="104"/>
      <c r="AU2" s="103"/>
      <c r="AV2" s="103"/>
      <c r="AW2" s="103"/>
      <c r="AX2" s="103"/>
      <c r="AY2" s="12"/>
      <c r="AZ2" s="11"/>
      <c r="BA2" s="11"/>
      <c r="BB2" s="11"/>
      <c r="BC2" s="11"/>
    </row>
    <row r="3" spans="1:55" s="7" customFormat="1" ht="12.75" customHeight="1">
      <c r="A3" s="161" t="s">
        <v>7</v>
      </c>
      <c r="B3" s="161"/>
      <c r="C3" s="161"/>
      <c r="D3" s="64" t="s">
        <v>140</v>
      </c>
      <c r="E3" s="79"/>
      <c r="F3" s="52"/>
      <c r="G3" s="53"/>
      <c r="H3" s="53"/>
      <c r="I3" s="53"/>
      <c r="J3" s="80" t="s">
        <v>85</v>
      </c>
      <c r="K3" s="82">
        <v>0</v>
      </c>
      <c r="L3" s="105">
        <v>0.5</v>
      </c>
      <c r="M3" s="53"/>
      <c r="N3" s="106"/>
      <c r="O3" s="98"/>
      <c r="P3" s="98"/>
      <c r="Q3" s="98"/>
      <c r="R3" s="98"/>
      <c r="S3" s="98"/>
      <c r="T3" s="98"/>
      <c r="U3" s="146"/>
      <c r="V3" s="147" t="s">
        <v>88</v>
      </c>
      <c r="W3" s="47">
        <f>SUMIF($B$19:$B$452,"OPS/D",$AZ$19:$AZ$452)</f>
        <v>6</v>
      </c>
      <c r="X3" s="60">
        <f>SUMIF($B$19:$B$452,"OPS/D",$BA$19:$BA$452)</f>
        <v>0</v>
      </c>
      <c r="Y3" s="60">
        <f>SUMIF($B$19:$B$452,"OPS/D",$BB$19:$BB$452)</f>
        <v>1</v>
      </c>
      <c r="AA3" s="60">
        <f>SUMIF($B$19:$B$452,"OPS/D",$BC$19:$BC$452)</f>
        <v>0</v>
      </c>
      <c r="AB3" s="60">
        <f>SUMIF($B$19:$B$452,"OPS/D",$BD$19:$BD$452)</f>
        <v>1</v>
      </c>
      <c r="AC3" s="60">
        <f>SUMIF($B$19:$B$452,"OPS/D",$BE$19:$BE$452)</f>
        <v>0</v>
      </c>
      <c r="AD3" s="107"/>
      <c r="AE3" s="107"/>
      <c r="AF3" s="107"/>
      <c r="AG3" s="107"/>
      <c r="AH3" s="107"/>
      <c r="AI3" s="108"/>
      <c r="AJ3" s="108"/>
      <c r="AK3" s="108"/>
      <c r="AL3" s="108"/>
      <c r="AM3" s="108"/>
      <c r="AN3" s="108"/>
      <c r="AO3" s="108"/>
      <c r="AP3" s="108"/>
      <c r="AQ3" s="109"/>
      <c r="AR3" s="109"/>
      <c r="AS3" s="109"/>
      <c r="AT3" s="109"/>
      <c r="AU3" s="109"/>
      <c r="AV3" s="109"/>
      <c r="AW3" s="109"/>
      <c r="AX3" s="109"/>
      <c r="AY3" s="14"/>
      <c r="AZ3" s="14"/>
      <c r="BA3" s="14"/>
      <c r="BB3" s="14"/>
      <c r="BC3" s="11"/>
    </row>
    <row r="4" spans="1:58" s="7" customFormat="1" ht="12.75" customHeight="1">
      <c r="A4" s="161" t="s">
        <v>8</v>
      </c>
      <c r="B4" s="161"/>
      <c r="C4" s="161"/>
      <c r="D4" s="64" t="s">
        <v>141</v>
      </c>
      <c r="E4" s="79"/>
      <c r="F4" s="52"/>
      <c r="G4" s="79"/>
      <c r="H4" s="79"/>
      <c r="I4" s="79"/>
      <c r="J4" s="80" t="s">
        <v>121</v>
      </c>
      <c r="K4" s="110">
        <f>L3</f>
        <v>0.5</v>
      </c>
      <c r="L4" s="111">
        <v>0.75</v>
      </c>
      <c r="M4" s="79"/>
      <c r="N4" s="106"/>
      <c r="O4" s="98"/>
      <c r="P4" s="98"/>
      <c r="Q4" s="98"/>
      <c r="R4" s="98"/>
      <c r="S4" s="98"/>
      <c r="T4" s="98"/>
      <c r="U4" s="98"/>
      <c r="V4" s="147" t="s">
        <v>89</v>
      </c>
      <c r="W4" s="47">
        <f>SUMIF($B$19:$B$452,"OPS/S",$AZ$19:$AZ$452)</f>
        <v>31</v>
      </c>
      <c r="X4" s="60">
        <f>SUMIF($B$19:$B$452,"OPS/S",$BA$19:$BA$452)</f>
        <v>0</v>
      </c>
      <c r="Y4" s="60">
        <f>SUMIF($B$19:$B$452,"OPS/S",$BB$19:$BB$452)</f>
        <v>0</v>
      </c>
      <c r="AA4" s="60">
        <f>SUMIF($B$19:$B$452,"OPS/S",$BC$19:$BC$452)</f>
        <v>0</v>
      </c>
      <c r="AB4" s="60">
        <f>SUMIF($B$19:$B$452,"OPS/S",$BD$19:$BD$452)</f>
        <v>2</v>
      </c>
      <c r="AC4" s="60">
        <f>SUMIF($B$19:$B$452,"OPS/S",$BE$19:$BE$452)</f>
        <v>0</v>
      </c>
      <c r="AD4" s="143"/>
      <c r="AE4" s="143"/>
      <c r="AF4" s="143"/>
      <c r="AG4" s="143"/>
      <c r="AH4" s="143"/>
      <c r="AI4" s="143" t="s">
        <v>111</v>
      </c>
      <c r="AJ4" s="143"/>
      <c r="AK4" s="143"/>
      <c r="AL4" s="143"/>
      <c r="AM4" s="143"/>
      <c r="AN4" s="143"/>
      <c r="AO4" s="143"/>
      <c r="AP4" s="143"/>
      <c r="AQ4" s="144" t="s">
        <v>112</v>
      </c>
      <c r="AR4" s="144"/>
      <c r="AS4" s="144"/>
      <c r="AT4" s="144"/>
      <c r="AU4" s="144"/>
      <c r="AV4" s="144"/>
      <c r="AW4" s="144"/>
      <c r="AX4" s="153" t="s">
        <v>136</v>
      </c>
      <c r="AY4" s="151"/>
      <c r="AZ4" s="151"/>
      <c r="BA4" s="151"/>
      <c r="BB4" s="151"/>
      <c r="BC4" s="152"/>
      <c r="BD4" s="149"/>
      <c r="BE4" s="149"/>
      <c r="BF4" s="154">
        <v>115</v>
      </c>
    </row>
    <row r="5" spans="1:58" s="7" customFormat="1" ht="12.75">
      <c r="A5" s="162" t="s">
        <v>43</v>
      </c>
      <c r="B5" s="162"/>
      <c r="C5" s="162"/>
      <c r="D5" s="78">
        <v>0.5</v>
      </c>
      <c r="E5" s="79"/>
      <c r="F5" s="52"/>
      <c r="G5" s="79"/>
      <c r="H5" s="79"/>
      <c r="I5" s="79"/>
      <c r="J5" s="80" t="s">
        <v>86</v>
      </c>
      <c r="K5" s="110">
        <f>L4</f>
        <v>0.75</v>
      </c>
      <c r="L5" s="111">
        <v>0.9</v>
      </c>
      <c r="M5" s="163"/>
      <c r="N5" s="164"/>
      <c r="O5" s="98"/>
      <c r="P5" s="98"/>
      <c r="Q5" s="98"/>
      <c r="R5" s="98"/>
      <c r="S5" s="98"/>
      <c r="T5" s="98"/>
      <c r="U5" s="98"/>
      <c r="V5" s="147" t="s">
        <v>90</v>
      </c>
      <c r="W5" s="47">
        <f>SUMIF($B$19:$B$452,"OPS/M",$AZ$19:$AZ$452)</f>
        <v>55</v>
      </c>
      <c r="X5" s="60">
        <f>SUMIF($B$19:$B$452,"OPS/M",$BA$19:$BA$452)</f>
        <v>0</v>
      </c>
      <c r="Y5" s="60">
        <f>SUMIF($B$19:$B$452,"OPS/M",$BB$19:$BB$452)</f>
        <v>0</v>
      </c>
      <c r="AA5" s="60">
        <f>SUMIF($B$19:$B$452,"OPS/M",$BC$19:$BC$452)</f>
        <v>0</v>
      </c>
      <c r="AB5" s="60">
        <f>SUMIF($B$19:$B$452,"OPS/M",$BD$19:$BD$452)</f>
        <v>6</v>
      </c>
      <c r="AC5" s="60">
        <f>SUMIF($B$19:$B$452,"OPS/M",$BE$19:$BE$452)</f>
        <v>0</v>
      </c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4"/>
      <c r="AR5" s="144"/>
      <c r="AS5" s="144"/>
      <c r="AT5" s="144"/>
      <c r="AU5" s="144"/>
      <c r="AV5" s="144"/>
      <c r="AW5" s="144"/>
      <c r="AX5" s="153" t="s">
        <v>137</v>
      </c>
      <c r="AY5" s="151"/>
      <c r="AZ5" s="151"/>
      <c r="BA5" s="151"/>
      <c r="BB5" s="151"/>
      <c r="BC5" s="152"/>
      <c r="BD5" s="149"/>
      <c r="BE5" s="149"/>
      <c r="BF5" s="154">
        <v>0</v>
      </c>
    </row>
    <row r="6" spans="1:58" s="7" customFormat="1" ht="12.75" customHeight="1">
      <c r="A6" s="53"/>
      <c r="B6" s="79"/>
      <c r="C6" s="79"/>
      <c r="D6" s="79"/>
      <c r="E6" s="112" t="s">
        <v>35</v>
      </c>
      <c r="F6" s="113"/>
      <c r="G6" s="114"/>
      <c r="H6" s="115"/>
      <c r="I6" s="79"/>
      <c r="J6" s="80" t="s">
        <v>87</v>
      </c>
      <c r="K6" s="110">
        <f>L5</f>
        <v>0.9</v>
      </c>
      <c r="L6" s="111" t="s">
        <v>46</v>
      </c>
      <c r="M6" s="163"/>
      <c r="N6" s="164"/>
      <c r="O6" s="98"/>
      <c r="P6" s="98"/>
      <c r="Q6" s="98"/>
      <c r="R6" s="98"/>
      <c r="S6" s="98"/>
      <c r="T6" s="98"/>
      <c r="U6" s="98"/>
      <c r="V6" s="147" t="s">
        <v>41</v>
      </c>
      <c r="W6" s="116">
        <f>SUMIF($B$19:$B$452,"PCPR",$AZ$19:$AZ$452)</f>
        <v>13</v>
      </c>
      <c r="X6" s="116">
        <f>SUMIF($B$19:$B$452,"PCPR",$BA$19:$BA$452)</f>
        <v>0</v>
      </c>
      <c r="Y6" s="116">
        <f>SUMIF($B$19:$B$452,"PCPR",$BB$19:$BB$452)</f>
        <v>0</v>
      </c>
      <c r="AA6" s="116">
        <f>SUMIF($B$19:$B$452,"PCPR",$BC$19:$BC$452)</f>
        <v>0</v>
      </c>
      <c r="AB6" s="116">
        <f>SUMIF($B$19:$B$452,"PCPR",$BD$19:$BD$452)</f>
        <v>0</v>
      </c>
      <c r="AC6" s="116">
        <f>SUMIF($B$19:$B$452,"PCPR",$BE$19:$BE$452)</f>
        <v>0</v>
      </c>
      <c r="AD6" s="143"/>
      <c r="AE6" s="143"/>
      <c r="AF6" s="143"/>
      <c r="AG6" s="143"/>
      <c r="AH6" s="143"/>
      <c r="AI6" s="102"/>
      <c r="AJ6" s="143"/>
      <c r="AK6" s="143"/>
      <c r="AL6" s="143"/>
      <c r="AM6" s="102"/>
      <c r="AN6" s="143"/>
      <c r="AO6" s="143"/>
      <c r="AP6" s="143"/>
      <c r="AQ6" s="102"/>
      <c r="AR6" s="144"/>
      <c r="AS6" s="144"/>
      <c r="AT6" s="144"/>
      <c r="AU6" s="144"/>
      <c r="AV6" s="144"/>
      <c r="AW6" s="144"/>
      <c r="AX6" s="153" t="s">
        <v>138</v>
      </c>
      <c r="AY6" s="151"/>
      <c r="AZ6" s="151"/>
      <c r="BA6" s="151"/>
      <c r="BB6" s="151"/>
      <c r="BC6" s="152"/>
      <c r="BD6" s="149"/>
      <c r="BE6" s="149"/>
      <c r="BF6" s="154">
        <v>115</v>
      </c>
    </row>
    <row r="7" spans="1:60" s="7" customFormat="1" ht="12.75" customHeight="1">
      <c r="A7" s="161" t="s">
        <v>83</v>
      </c>
      <c r="B7" s="161"/>
      <c r="C7" s="161"/>
      <c r="D7" s="96">
        <v>115</v>
      </c>
      <c r="E7" s="117" t="s">
        <v>36</v>
      </c>
      <c r="F7" s="118"/>
      <c r="G7" s="118"/>
      <c r="H7" s="119"/>
      <c r="I7" s="112"/>
      <c r="J7" s="155"/>
      <c r="K7" s="156"/>
      <c r="L7" s="155"/>
      <c r="M7" s="165"/>
      <c r="N7" s="165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</row>
    <row r="8" spans="1:60" ht="11.25" customHeight="1">
      <c r="A8" s="162" t="s">
        <v>84</v>
      </c>
      <c r="B8" s="162"/>
      <c r="C8" s="162"/>
      <c r="D8" s="96">
        <v>1</v>
      </c>
      <c r="E8" s="117" t="s">
        <v>37</v>
      </c>
      <c r="F8" s="118"/>
      <c r="G8" s="118"/>
      <c r="H8" s="119"/>
      <c r="I8" s="120"/>
      <c r="J8" s="79"/>
      <c r="K8" s="52"/>
      <c r="L8" s="52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</row>
    <row r="9" spans="18:60" ht="3" customHeight="1" hidden="1"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</row>
    <row r="10" spans="18:60" ht="20.25" customHeight="1" hidden="1"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</row>
    <row r="11" spans="1:58" s="17" customFormat="1" ht="64.5" customHeight="1">
      <c r="A11" s="121" t="s">
        <v>34</v>
      </c>
      <c r="B11" s="75" t="s">
        <v>38</v>
      </c>
      <c r="C11" s="122" t="s">
        <v>1</v>
      </c>
      <c r="D11" s="123" t="s">
        <v>0</v>
      </c>
      <c r="E11" s="123" t="s">
        <v>3</v>
      </c>
      <c r="F11" s="124" t="s">
        <v>2</v>
      </c>
      <c r="G11" s="15" t="s">
        <v>4</v>
      </c>
      <c r="H11" s="15" t="s">
        <v>91</v>
      </c>
      <c r="I11" s="29" t="s">
        <v>12</v>
      </c>
      <c r="J11" s="30" t="str">
        <f>CONCATENATE("Dostawcy Licen. &gt;= ",D5*100,"%")</f>
        <v>Dostawcy Licen. &gt;= 50%</v>
      </c>
      <c r="K11" s="89" t="s">
        <v>18</v>
      </c>
      <c r="L11" s="89" t="s">
        <v>19</v>
      </c>
      <c r="M11" s="90" t="s">
        <v>5</v>
      </c>
      <c r="N11" s="90" t="s">
        <v>129</v>
      </c>
      <c r="O11" s="90" t="s">
        <v>13</v>
      </c>
      <c r="P11" s="90" t="s">
        <v>14</v>
      </c>
      <c r="Q11" s="90" t="s">
        <v>15</v>
      </c>
      <c r="R11" s="91" t="s">
        <v>42</v>
      </c>
      <c r="S11" s="91" t="s">
        <v>94</v>
      </c>
      <c r="T11" s="91" t="s">
        <v>93</v>
      </c>
      <c r="U11" s="91" t="s">
        <v>92</v>
      </c>
      <c r="V11" s="125" t="str">
        <f>CONCATENATE("Próg I               [",K3*100," - ",L3*100,")")</f>
        <v>Próg I               [0 - 50)</v>
      </c>
      <c r="W11" s="91" t="str">
        <f>CONCATENATE("Próg II               [",K4*100," - ",L4*100,")")</f>
        <v>Próg II               [50 - 75)</v>
      </c>
      <c r="X11" s="89" t="str">
        <f>CONCATENATE("Próg III              [",K5*100," - ",L5*100,")")</f>
        <v>Próg III              [75 - 90)</v>
      </c>
      <c r="Y11" s="89" t="str">
        <f>CONCATENATE("Próg IV                  [",K6*100," - ",L6,")")</f>
        <v>Próg IV                  [90 - więcej)</v>
      </c>
      <c r="Z11" s="89" t="str">
        <f>CONCATENATE("Próg V              [",K6*100," - ",L6,")")</f>
        <v>Próg V              [90 - więcej)</v>
      </c>
      <c r="AA11" s="126" t="s">
        <v>95</v>
      </c>
      <c r="AB11" s="127" t="s">
        <v>125</v>
      </c>
      <c r="AC11" s="126" t="s">
        <v>96</v>
      </c>
      <c r="AD11" s="127" t="s">
        <v>124</v>
      </c>
      <c r="AE11" s="126" t="s">
        <v>97</v>
      </c>
      <c r="AF11" s="127" t="s">
        <v>123</v>
      </c>
      <c r="AG11" s="126" t="s">
        <v>98</v>
      </c>
      <c r="AH11" s="127" t="s">
        <v>122</v>
      </c>
      <c r="AI11" s="128" t="s">
        <v>99</v>
      </c>
      <c r="AJ11" s="128" t="s">
        <v>100</v>
      </c>
      <c r="AK11" s="128" t="s">
        <v>101</v>
      </c>
      <c r="AL11" s="128" t="s">
        <v>102</v>
      </c>
      <c r="AM11" s="91" t="s">
        <v>103</v>
      </c>
      <c r="AN11" s="91" t="s">
        <v>104</v>
      </c>
      <c r="AO11" s="91" t="s">
        <v>105</v>
      </c>
      <c r="AP11" s="91" t="s">
        <v>127</v>
      </c>
      <c r="AQ11" s="129" t="s">
        <v>106</v>
      </c>
      <c r="AR11" s="130" t="s">
        <v>109</v>
      </c>
      <c r="AS11" s="129" t="s">
        <v>107</v>
      </c>
      <c r="AT11" s="130" t="s">
        <v>110</v>
      </c>
      <c r="AU11" s="129" t="s">
        <v>108</v>
      </c>
      <c r="AV11" s="130" t="s">
        <v>120</v>
      </c>
      <c r="AW11" s="129" t="s">
        <v>126</v>
      </c>
      <c r="AX11" s="130" t="s">
        <v>114</v>
      </c>
      <c r="AY11" s="16"/>
      <c r="AZ11" s="24"/>
      <c r="BA11" s="25"/>
      <c r="BB11" s="25"/>
      <c r="BC11" s="25"/>
      <c r="BF11" s="150" t="s">
        <v>135</v>
      </c>
    </row>
    <row r="12" spans="1:58" s="53" customFormat="1" ht="12">
      <c r="A12" s="44"/>
      <c r="B12" s="45"/>
      <c r="C12" s="46"/>
      <c r="D12" s="47" t="s">
        <v>11</v>
      </c>
      <c r="E12" s="48"/>
      <c r="F12" s="49">
        <f>SUM(F19:F452)</f>
        <v>0</v>
      </c>
      <c r="G12" s="48"/>
      <c r="H12" s="48"/>
      <c r="I12" s="47">
        <f>COUNTIF(I19:I452,"&lt;&gt;")</f>
        <v>115</v>
      </c>
      <c r="J12" s="49">
        <f>SUM(J13:J18)</f>
        <v>115</v>
      </c>
      <c r="K12" s="47">
        <f>COUNTIF(K19:K452,"&gt; 0")</f>
        <v>115</v>
      </c>
      <c r="L12" s="47">
        <f>COUNTIF(L19:L452,"&gt; 0")</f>
        <v>115</v>
      </c>
      <c r="M12" s="48"/>
      <c r="N12" s="47">
        <f>COUNTIF(N19:N452,"&gt; 0")</f>
        <v>115</v>
      </c>
      <c r="O12" s="47">
        <f>COUNTIF(O19:O452,"= 1")</f>
        <v>115</v>
      </c>
      <c r="P12" s="47">
        <f>COUNTIF(P19:P452,"= 1")</f>
        <v>115</v>
      </c>
      <c r="Q12" s="47">
        <f>COUNTIF(Q19:Q452,"= 1")</f>
        <v>115</v>
      </c>
      <c r="R12" s="47">
        <f aca="true" t="shared" si="0" ref="R12:AP12">COUNT(R19:R452)</f>
        <v>115</v>
      </c>
      <c r="S12" s="47">
        <f t="shared" si="0"/>
        <v>0</v>
      </c>
      <c r="T12" s="47">
        <f t="shared" si="0"/>
        <v>0</v>
      </c>
      <c r="U12" s="47">
        <f t="shared" si="0"/>
        <v>0</v>
      </c>
      <c r="V12" s="47">
        <f t="shared" si="0"/>
        <v>0</v>
      </c>
      <c r="W12" s="47">
        <f t="shared" si="0"/>
        <v>3</v>
      </c>
      <c r="X12" s="47">
        <f t="shared" si="0"/>
        <v>16</v>
      </c>
      <c r="Y12" s="47">
        <f t="shared" si="0"/>
        <v>96</v>
      </c>
      <c r="Z12" s="47">
        <f t="shared" si="0"/>
        <v>96</v>
      </c>
      <c r="AA12" s="47">
        <f t="shared" si="0"/>
        <v>115</v>
      </c>
      <c r="AB12" s="47">
        <f t="shared" si="0"/>
        <v>115</v>
      </c>
      <c r="AC12" s="47">
        <f t="shared" si="0"/>
        <v>0</v>
      </c>
      <c r="AD12" s="47">
        <f t="shared" si="0"/>
        <v>0</v>
      </c>
      <c r="AE12" s="47">
        <f t="shared" si="0"/>
        <v>0</v>
      </c>
      <c r="AF12" s="47">
        <f t="shared" si="0"/>
        <v>0</v>
      </c>
      <c r="AG12" s="47">
        <f t="shared" si="0"/>
        <v>0</v>
      </c>
      <c r="AH12" s="47">
        <f t="shared" si="0"/>
        <v>0</v>
      </c>
      <c r="AI12" s="47">
        <f t="shared" si="0"/>
        <v>115</v>
      </c>
      <c r="AJ12" s="47">
        <f t="shared" si="0"/>
        <v>0</v>
      </c>
      <c r="AK12" s="47">
        <f t="shared" si="0"/>
        <v>0</v>
      </c>
      <c r="AL12" s="47">
        <f t="shared" si="0"/>
        <v>0</v>
      </c>
      <c r="AM12" s="47">
        <f t="shared" si="0"/>
        <v>115</v>
      </c>
      <c r="AN12" s="47">
        <f t="shared" si="0"/>
        <v>0</v>
      </c>
      <c r="AO12" s="47">
        <f t="shared" si="0"/>
        <v>0</v>
      </c>
      <c r="AP12" s="47">
        <f t="shared" si="0"/>
        <v>0</v>
      </c>
      <c r="AQ12" s="50"/>
      <c r="AR12" s="50"/>
      <c r="AS12" s="50"/>
      <c r="AT12" s="50"/>
      <c r="AU12" s="50"/>
      <c r="AV12" s="50"/>
      <c r="AW12" s="50"/>
      <c r="AX12" s="50"/>
      <c r="AY12" s="51"/>
      <c r="AZ12" s="52"/>
      <c r="BA12" s="52"/>
      <c r="BB12" s="52"/>
      <c r="BC12" s="52"/>
      <c r="BF12" s="131"/>
    </row>
    <row r="13" spans="1:58" s="53" customFormat="1" ht="12">
      <c r="A13" s="54"/>
      <c r="B13" s="55"/>
      <c r="C13" s="56"/>
      <c r="D13" s="31" t="s">
        <v>16</v>
      </c>
      <c r="E13" s="57"/>
      <c r="F13" s="49">
        <v>0</v>
      </c>
      <c r="G13" s="57"/>
      <c r="H13" s="58"/>
      <c r="I13" s="49">
        <v>105</v>
      </c>
      <c r="J13" s="47">
        <f>COUNT(AZ19:AZ452)</f>
        <v>105</v>
      </c>
      <c r="K13" s="49">
        <v>105</v>
      </c>
      <c r="L13" s="49">
        <v>105</v>
      </c>
      <c r="M13" s="59"/>
      <c r="N13" s="49">
        <v>105</v>
      </c>
      <c r="O13" s="49">
        <v>105</v>
      </c>
      <c r="P13" s="49">
        <v>105</v>
      </c>
      <c r="Q13" s="49">
        <v>105</v>
      </c>
      <c r="R13" s="49">
        <v>105</v>
      </c>
      <c r="S13" s="49">
        <v>0</v>
      </c>
      <c r="T13" s="49">
        <v>0</v>
      </c>
      <c r="U13" s="49">
        <v>0</v>
      </c>
      <c r="V13" s="49">
        <v>0</v>
      </c>
      <c r="W13" s="49">
        <v>2</v>
      </c>
      <c r="X13" s="49">
        <v>13</v>
      </c>
      <c r="Y13" s="49">
        <v>90</v>
      </c>
      <c r="Z13" s="49">
        <v>90</v>
      </c>
      <c r="AA13" s="60">
        <v>105</v>
      </c>
      <c r="AB13" s="60">
        <v>105</v>
      </c>
      <c r="AC13" s="60">
        <v>0</v>
      </c>
      <c r="AD13" s="60">
        <v>0</v>
      </c>
      <c r="AE13" s="60">
        <v>0</v>
      </c>
      <c r="AF13" s="60">
        <v>0</v>
      </c>
      <c r="AG13" s="60">
        <v>0</v>
      </c>
      <c r="AH13" s="60">
        <v>0</v>
      </c>
      <c r="AI13" s="60">
        <v>105</v>
      </c>
      <c r="AJ13" s="60">
        <v>0</v>
      </c>
      <c r="AK13" s="60">
        <v>0</v>
      </c>
      <c r="AL13" s="60">
        <v>0</v>
      </c>
      <c r="AM13" s="60">
        <v>105</v>
      </c>
      <c r="AN13" s="60">
        <v>0</v>
      </c>
      <c r="AO13" s="60">
        <v>0</v>
      </c>
      <c r="AP13" s="60">
        <v>0</v>
      </c>
      <c r="AQ13" s="50"/>
      <c r="AR13" s="50"/>
      <c r="AS13" s="50"/>
      <c r="AT13" s="50"/>
      <c r="AU13" s="50"/>
      <c r="AV13" s="50"/>
      <c r="AW13" s="50"/>
      <c r="AX13" s="50"/>
      <c r="AY13" s="51"/>
      <c r="AZ13" s="52"/>
      <c r="BA13" s="52"/>
      <c r="BB13" s="52"/>
      <c r="BC13" s="52"/>
      <c r="BF13" s="131"/>
    </row>
    <row r="14" spans="1:58" s="53" customFormat="1" ht="12">
      <c r="A14" s="54"/>
      <c r="B14" s="55"/>
      <c r="C14" s="56"/>
      <c r="D14" s="31" t="s">
        <v>113</v>
      </c>
      <c r="E14" s="57"/>
      <c r="F14" s="49">
        <v>0</v>
      </c>
      <c r="G14" s="57"/>
      <c r="H14" s="58"/>
      <c r="I14" s="49">
        <v>0</v>
      </c>
      <c r="J14" s="47">
        <f>COUNT(BA19:BA452)</f>
        <v>0</v>
      </c>
      <c r="K14" s="49">
        <v>0</v>
      </c>
      <c r="L14" s="49">
        <v>0</v>
      </c>
      <c r="M14" s="59"/>
      <c r="N14" s="49">
        <v>0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49">
        <v>0</v>
      </c>
      <c r="U14" s="49">
        <v>0</v>
      </c>
      <c r="V14" s="49">
        <v>0</v>
      </c>
      <c r="W14" s="49">
        <v>0</v>
      </c>
      <c r="X14" s="49">
        <v>0</v>
      </c>
      <c r="Y14" s="49">
        <v>0</v>
      </c>
      <c r="Z14" s="49">
        <v>0</v>
      </c>
      <c r="AA14" s="60">
        <v>0</v>
      </c>
      <c r="AB14" s="60">
        <v>0</v>
      </c>
      <c r="AC14" s="60">
        <v>0</v>
      </c>
      <c r="AD14" s="60">
        <v>0</v>
      </c>
      <c r="AE14" s="60">
        <v>0</v>
      </c>
      <c r="AF14" s="60">
        <v>0</v>
      </c>
      <c r="AG14" s="60">
        <v>0</v>
      </c>
      <c r="AH14" s="60">
        <v>0</v>
      </c>
      <c r="AI14" s="60">
        <v>0</v>
      </c>
      <c r="AJ14" s="60">
        <v>0</v>
      </c>
      <c r="AK14" s="60">
        <v>0</v>
      </c>
      <c r="AL14" s="60">
        <v>0</v>
      </c>
      <c r="AM14" s="60">
        <v>0</v>
      </c>
      <c r="AN14" s="60">
        <v>0</v>
      </c>
      <c r="AO14" s="60">
        <v>0</v>
      </c>
      <c r="AP14" s="60">
        <v>0</v>
      </c>
      <c r="AQ14" s="50"/>
      <c r="AR14" s="50"/>
      <c r="AS14" s="50"/>
      <c r="AT14" s="50"/>
      <c r="AU14" s="50"/>
      <c r="AV14" s="50"/>
      <c r="AW14" s="50"/>
      <c r="AX14" s="50"/>
      <c r="AY14" s="51"/>
      <c r="AZ14" s="52"/>
      <c r="BA14" s="52"/>
      <c r="BB14" s="52"/>
      <c r="BC14" s="52"/>
      <c r="BF14" s="131"/>
    </row>
    <row r="15" spans="1:58" s="53" customFormat="1" ht="12.75" customHeight="1">
      <c r="A15" s="54"/>
      <c r="B15" s="55"/>
      <c r="C15" s="56"/>
      <c r="D15" s="31" t="s">
        <v>17</v>
      </c>
      <c r="E15" s="57"/>
      <c r="F15" s="49">
        <v>0</v>
      </c>
      <c r="G15" s="57"/>
      <c r="H15" s="58"/>
      <c r="I15" s="49">
        <v>1</v>
      </c>
      <c r="J15" s="47">
        <f>COUNT(BB19:BB452)</f>
        <v>1</v>
      </c>
      <c r="K15" s="49">
        <v>1</v>
      </c>
      <c r="L15" s="49">
        <v>1</v>
      </c>
      <c r="M15" s="59"/>
      <c r="N15" s="49">
        <v>1</v>
      </c>
      <c r="O15" s="49">
        <v>1</v>
      </c>
      <c r="P15" s="49">
        <v>1</v>
      </c>
      <c r="Q15" s="49">
        <v>1</v>
      </c>
      <c r="R15" s="49">
        <v>1</v>
      </c>
      <c r="S15" s="49">
        <v>0</v>
      </c>
      <c r="T15" s="49">
        <v>0</v>
      </c>
      <c r="U15" s="49">
        <v>0</v>
      </c>
      <c r="V15" s="49">
        <v>0</v>
      </c>
      <c r="W15" s="49">
        <v>1</v>
      </c>
      <c r="X15" s="49">
        <v>0</v>
      </c>
      <c r="Y15" s="49">
        <v>0</v>
      </c>
      <c r="Z15" s="49">
        <v>0</v>
      </c>
      <c r="AA15" s="60">
        <v>1</v>
      </c>
      <c r="AB15" s="60">
        <v>1</v>
      </c>
      <c r="AC15" s="60">
        <v>0</v>
      </c>
      <c r="AD15" s="60">
        <v>0</v>
      </c>
      <c r="AE15" s="60">
        <v>0</v>
      </c>
      <c r="AF15" s="60">
        <v>0</v>
      </c>
      <c r="AG15" s="60">
        <v>0</v>
      </c>
      <c r="AH15" s="60">
        <v>0</v>
      </c>
      <c r="AI15" s="60">
        <v>1</v>
      </c>
      <c r="AJ15" s="60">
        <v>0</v>
      </c>
      <c r="AK15" s="60">
        <v>0</v>
      </c>
      <c r="AL15" s="60">
        <v>0</v>
      </c>
      <c r="AM15" s="60">
        <v>1</v>
      </c>
      <c r="AN15" s="60">
        <v>0</v>
      </c>
      <c r="AO15" s="60">
        <v>0</v>
      </c>
      <c r="AP15" s="60">
        <v>0</v>
      </c>
      <c r="AQ15" s="50"/>
      <c r="AR15" s="50"/>
      <c r="AS15" s="50"/>
      <c r="AT15" s="50"/>
      <c r="AU15" s="50"/>
      <c r="AV15" s="50"/>
      <c r="AW15" s="50"/>
      <c r="AX15" s="50"/>
      <c r="AY15" s="51"/>
      <c r="AZ15" s="52"/>
      <c r="BA15" s="52"/>
      <c r="BB15" s="52"/>
      <c r="BC15" s="52"/>
      <c r="BF15" s="131"/>
    </row>
    <row r="16" spans="1:58" s="53" customFormat="1" ht="12.75" customHeight="1">
      <c r="A16" s="54"/>
      <c r="B16" s="55"/>
      <c r="C16" s="56"/>
      <c r="D16" s="31" t="s">
        <v>48</v>
      </c>
      <c r="E16" s="57"/>
      <c r="F16" s="49">
        <v>0</v>
      </c>
      <c r="G16" s="57"/>
      <c r="H16" s="58"/>
      <c r="I16" s="49">
        <v>0</v>
      </c>
      <c r="J16" s="47">
        <f>COUNT(BC19:BC452)</f>
        <v>0</v>
      </c>
      <c r="K16" s="49">
        <v>0</v>
      </c>
      <c r="L16" s="49">
        <v>0</v>
      </c>
      <c r="M16" s="59"/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60">
        <v>0</v>
      </c>
      <c r="AB16" s="60">
        <v>0</v>
      </c>
      <c r="AC16" s="60">
        <v>0</v>
      </c>
      <c r="AD16" s="60">
        <v>0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v>0</v>
      </c>
      <c r="AP16" s="60">
        <v>0</v>
      </c>
      <c r="AQ16" s="50"/>
      <c r="AR16" s="50"/>
      <c r="AS16" s="50"/>
      <c r="AT16" s="50"/>
      <c r="AU16" s="50"/>
      <c r="AV16" s="50"/>
      <c r="AW16" s="50"/>
      <c r="AX16" s="50"/>
      <c r="AY16" s="51"/>
      <c r="AZ16" s="52"/>
      <c r="BA16" s="52"/>
      <c r="BB16" s="52"/>
      <c r="BC16" s="52"/>
      <c r="BF16" s="131"/>
    </row>
    <row r="17" spans="1:58" s="53" customFormat="1" ht="12.75" customHeight="1">
      <c r="A17" s="54"/>
      <c r="B17" s="55"/>
      <c r="C17" s="56"/>
      <c r="D17" s="31" t="s">
        <v>134</v>
      </c>
      <c r="E17" s="57"/>
      <c r="F17" s="49">
        <v>0</v>
      </c>
      <c r="G17" s="57"/>
      <c r="H17" s="58"/>
      <c r="I17" s="49">
        <v>9</v>
      </c>
      <c r="J17" s="47">
        <f>COUNT(BD19:BD452)</f>
        <v>9</v>
      </c>
      <c r="K17" s="49">
        <v>9</v>
      </c>
      <c r="L17" s="49">
        <v>9</v>
      </c>
      <c r="M17" s="59"/>
      <c r="N17" s="49">
        <v>9</v>
      </c>
      <c r="O17" s="49">
        <v>9</v>
      </c>
      <c r="P17" s="49">
        <v>9</v>
      </c>
      <c r="Q17" s="49">
        <v>9</v>
      </c>
      <c r="R17" s="49">
        <v>9</v>
      </c>
      <c r="S17" s="49">
        <v>0</v>
      </c>
      <c r="T17" s="49">
        <v>0</v>
      </c>
      <c r="U17" s="49">
        <v>0</v>
      </c>
      <c r="V17" s="49">
        <v>0</v>
      </c>
      <c r="W17" s="49">
        <v>0</v>
      </c>
      <c r="X17" s="49">
        <v>3</v>
      </c>
      <c r="Y17" s="49">
        <v>6</v>
      </c>
      <c r="Z17" s="49">
        <v>6</v>
      </c>
      <c r="AA17" s="60">
        <v>9</v>
      </c>
      <c r="AB17" s="60">
        <v>9</v>
      </c>
      <c r="AC17" s="60">
        <v>0</v>
      </c>
      <c r="AD17" s="60">
        <v>0</v>
      </c>
      <c r="AE17" s="60">
        <v>0</v>
      </c>
      <c r="AF17" s="60">
        <v>0</v>
      </c>
      <c r="AG17" s="60">
        <v>0</v>
      </c>
      <c r="AH17" s="60">
        <v>0</v>
      </c>
      <c r="AI17" s="60">
        <v>9</v>
      </c>
      <c r="AJ17" s="60">
        <v>0</v>
      </c>
      <c r="AK17" s="60">
        <v>0</v>
      </c>
      <c r="AL17" s="60">
        <v>0</v>
      </c>
      <c r="AM17" s="60">
        <v>9</v>
      </c>
      <c r="AN17" s="60">
        <v>0</v>
      </c>
      <c r="AO17" s="60">
        <v>0</v>
      </c>
      <c r="AP17" s="60">
        <v>0</v>
      </c>
      <c r="AQ17" s="50"/>
      <c r="AR17" s="50"/>
      <c r="AS17" s="50"/>
      <c r="AT17" s="50"/>
      <c r="AU17" s="50"/>
      <c r="AV17" s="50"/>
      <c r="AW17" s="50"/>
      <c r="AX17" s="50"/>
      <c r="AY17" s="51"/>
      <c r="AZ17" s="52"/>
      <c r="BA17" s="52"/>
      <c r="BB17" s="52"/>
      <c r="BC17" s="52"/>
      <c r="BF17" s="131"/>
    </row>
    <row r="18" spans="1:58" s="53" customFormat="1" ht="12">
      <c r="A18" s="61"/>
      <c r="B18" s="62"/>
      <c r="C18" s="63"/>
      <c r="D18" s="31" t="s">
        <v>133</v>
      </c>
      <c r="E18" s="57"/>
      <c r="F18" s="49">
        <v>0</v>
      </c>
      <c r="G18" s="57"/>
      <c r="H18" s="58"/>
      <c r="I18" s="49">
        <v>0</v>
      </c>
      <c r="J18" s="47">
        <f>COUNT(BE19:BE452)</f>
        <v>0</v>
      </c>
      <c r="K18" s="49">
        <v>0</v>
      </c>
      <c r="L18" s="49">
        <v>0</v>
      </c>
      <c r="M18" s="59"/>
      <c r="N18" s="49">
        <v>0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49">
        <v>0</v>
      </c>
      <c r="U18" s="49">
        <v>0</v>
      </c>
      <c r="V18" s="64">
        <v>0</v>
      </c>
      <c r="W18" s="64">
        <v>0</v>
      </c>
      <c r="X18" s="64">
        <v>0</v>
      </c>
      <c r="Y18" s="64">
        <v>0</v>
      </c>
      <c r="Z18" s="64">
        <v>0</v>
      </c>
      <c r="AA18" s="65">
        <v>0</v>
      </c>
      <c r="AB18" s="65">
        <v>0</v>
      </c>
      <c r="AC18" s="65">
        <v>0</v>
      </c>
      <c r="AD18" s="65">
        <v>0</v>
      </c>
      <c r="AE18" s="65">
        <v>0</v>
      </c>
      <c r="AF18" s="65">
        <v>0</v>
      </c>
      <c r="AG18" s="65">
        <v>0</v>
      </c>
      <c r="AH18" s="65">
        <v>0</v>
      </c>
      <c r="AI18" s="65">
        <v>0</v>
      </c>
      <c r="AJ18" s="65">
        <v>0</v>
      </c>
      <c r="AK18" s="65">
        <v>0</v>
      </c>
      <c r="AL18" s="65">
        <v>0</v>
      </c>
      <c r="AM18" s="65">
        <v>0</v>
      </c>
      <c r="AN18" s="65">
        <v>0</v>
      </c>
      <c r="AO18" s="65">
        <v>0</v>
      </c>
      <c r="AP18" s="65">
        <v>0</v>
      </c>
      <c r="AQ18" s="50"/>
      <c r="AR18" s="50"/>
      <c r="AS18" s="50"/>
      <c r="AT18" s="50"/>
      <c r="AU18" s="50"/>
      <c r="AV18" s="50"/>
      <c r="AW18" s="50"/>
      <c r="AX18" s="50"/>
      <c r="AY18" s="51"/>
      <c r="AZ18" s="52" t="s">
        <v>39</v>
      </c>
      <c r="BA18" s="52" t="s">
        <v>47</v>
      </c>
      <c r="BB18" s="52" t="s">
        <v>17</v>
      </c>
      <c r="BC18" s="52" t="s">
        <v>48</v>
      </c>
      <c r="BD18" s="53" t="s">
        <v>134</v>
      </c>
      <c r="BE18" s="53" t="s">
        <v>133</v>
      </c>
      <c r="BF18" s="131"/>
    </row>
    <row r="19" spans="1:58" s="7" customFormat="1" ht="12.75">
      <c r="A19" s="131">
        <v>1</v>
      </c>
      <c r="B19" s="76" t="s">
        <v>131</v>
      </c>
      <c r="C19" s="133" t="s">
        <v>139</v>
      </c>
      <c r="D19" s="58" t="s">
        <v>142</v>
      </c>
      <c r="E19" s="145">
        <v>1</v>
      </c>
      <c r="F19" s="134"/>
      <c r="G19" s="57"/>
      <c r="H19" s="34"/>
      <c r="I19" s="34"/>
      <c r="J19" s="140">
        <f aca="true" t="shared" si="1" ref="J19:J50">IF((($V19&lt;&gt;"")*($V19&gt;=$D$5)*($V19&lt;=110%)*($N19&lt;&gt;0))+(($W19&lt;&gt;"")*($W19&gt;=$D$5)*($W19&lt;=110%)*($N19&lt;&gt;0))+(($X19&lt;&gt;"")*($X19&gt;=$D$5)*($X19&lt;=110%)*($N19&lt;&gt;0))+(($Y19&lt;&gt;"")*($Y19&gt;=$D$5)*($Y19&lt;=110%)*($N19&lt;&gt;0))+(($Z19&lt;&gt;"")*($Z19&gt;=$D$5)*($Z19&lt;=110%)*($N19&lt;&gt;0)),$I19,(IF((H19="brak ZBC i Rs01")*(R19&lt;&gt;""),"Wezwać","")))</f>
      </c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135">
        <f aca="true" t="shared" si="2" ref="V19:V50">IF((ROUND(AY19,2)&gt;$K$3)*(ROUND(AY19,2)&lt;$L$3),ROUND(AY19,2),"")</f>
      </c>
      <c r="W19" s="135">
        <f aca="true" t="shared" si="3" ref="W19:W50">IF((ROUND(AY19,2)&gt;=$K$4)*(ROUND(AY19,2)&lt;$L$4),ROUND(AY19,2),"")</f>
      </c>
      <c r="X19" s="135">
        <f aca="true" t="shared" si="4" ref="X19:X50">IF((ROUND(AY19,2)&gt;=$K$5)*(ROUND(AY19,2)&lt;$L$5),ROUND(AY19,2),"")</f>
      </c>
      <c r="Y19" s="135">
        <f aca="true" t="shared" si="5" ref="Y19:Y50">IF((ROUND(AY19,2)&gt;=$K$6),ROUND(AY19,2),"")</f>
      </c>
      <c r="Z19" s="135">
        <f aca="true" t="shared" si="6" ref="Z19:Z50">IF((ROUND(AY19,2)&gt;=$K$6),ROUND(AY19,2),"")</f>
      </c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7"/>
      <c r="AN19" s="137"/>
      <c r="AO19" s="137"/>
      <c r="AP19" s="137"/>
      <c r="AQ19" s="50"/>
      <c r="AR19" s="50"/>
      <c r="AS19" s="50"/>
      <c r="AT19" s="50"/>
      <c r="AU19" s="50"/>
      <c r="AV19" s="50"/>
      <c r="AW19" s="50"/>
      <c r="AX19" s="50"/>
      <c r="AY19" s="12"/>
      <c r="AZ19" s="11">
        <f aca="true" t="shared" si="7" ref="AZ19:AZ50">IF(J19="CLK",1,"")</f>
      </c>
      <c r="BA19" s="11">
        <f aca="true" t="shared" si="8" ref="BA19:BA50">IF(J19="MSK",1,"")</f>
      </c>
      <c r="BB19" s="11">
        <f aca="true" t="shared" si="9" ref="BB19:BB50">IF(OR(J19="TT",J19="TT-TT"),1,"")</f>
      </c>
      <c r="BC19" s="11">
        <f aca="true" t="shared" si="10" ref="BC19:BC50">IF(J19="ZKO",1,"")</f>
      </c>
      <c r="BD19" s="11">
        <f aca="true" t="shared" si="11" ref="BD19:BD50">IF(J19="INF",1,"")</f>
      </c>
      <c r="BE19" s="11">
        <f aca="true" t="shared" si="12" ref="BE19:BE50">IF((J19&lt;&gt;"")*(J19&lt;&gt;"Wezwać")*(AZ19&lt;&gt;1)*(BA19&lt;&gt;1)*(BB19&lt;&gt;1)*(BC19&lt;&gt;1)*(BD19&lt;&gt;1),1,"")</f>
      </c>
      <c r="BF19" s="149"/>
    </row>
    <row r="20" spans="1:58" s="7" customFormat="1" ht="12.75">
      <c r="A20" s="131">
        <v>2</v>
      </c>
      <c r="B20" s="76" t="s">
        <v>143</v>
      </c>
      <c r="C20" s="133" t="s">
        <v>143</v>
      </c>
      <c r="D20" s="58" t="s">
        <v>144</v>
      </c>
      <c r="E20" s="145">
        <v>1</v>
      </c>
      <c r="F20" s="134"/>
      <c r="G20" s="57"/>
      <c r="H20" s="34"/>
      <c r="I20" s="34"/>
      <c r="J20" s="140">
        <f t="shared" si="1"/>
      </c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135">
        <f t="shared" si="2"/>
      </c>
      <c r="W20" s="135">
        <f t="shared" si="3"/>
      </c>
      <c r="X20" s="135">
        <f t="shared" si="4"/>
      </c>
      <c r="Y20" s="135">
        <f t="shared" si="5"/>
      </c>
      <c r="Z20" s="135">
        <f t="shared" si="6"/>
      </c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7"/>
      <c r="AN20" s="137"/>
      <c r="AO20" s="137"/>
      <c r="AP20" s="137"/>
      <c r="AQ20" s="50"/>
      <c r="AR20" s="50"/>
      <c r="AS20" s="50"/>
      <c r="AT20" s="50"/>
      <c r="AU20" s="50"/>
      <c r="AV20" s="50"/>
      <c r="AW20" s="50"/>
      <c r="AX20" s="50"/>
      <c r="AY20" s="12"/>
      <c r="AZ20" s="11">
        <f t="shared" si="7"/>
      </c>
      <c r="BA20" s="11">
        <f t="shared" si="8"/>
      </c>
      <c r="BB20" s="11">
        <f t="shared" si="9"/>
      </c>
      <c r="BC20" s="11">
        <f t="shared" si="10"/>
      </c>
      <c r="BD20" s="11">
        <f t="shared" si="11"/>
      </c>
      <c r="BE20" s="11">
        <f t="shared" si="12"/>
      </c>
      <c r="BF20" s="149"/>
    </row>
    <row r="21" spans="1:58" s="7" customFormat="1" ht="12.75">
      <c r="A21" s="131">
        <v>3</v>
      </c>
      <c r="B21" s="76" t="s">
        <v>143</v>
      </c>
      <c r="C21" s="133" t="s">
        <v>145</v>
      </c>
      <c r="D21" s="58" t="s">
        <v>144</v>
      </c>
      <c r="E21" s="145" t="s">
        <v>143</v>
      </c>
      <c r="F21" s="134"/>
      <c r="G21" s="57">
        <v>10</v>
      </c>
      <c r="H21" s="34"/>
      <c r="I21" s="34"/>
      <c r="J21" s="140">
        <f t="shared" si="1"/>
      </c>
      <c r="K21" s="53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135">
        <f t="shared" si="2"/>
      </c>
      <c r="W21" s="135">
        <f t="shared" si="3"/>
      </c>
      <c r="X21" s="135">
        <f t="shared" si="4"/>
      </c>
      <c r="Y21" s="135">
        <f t="shared" si="5"/>
      </c>
      <c r="Z21" s="135">
        <f t="shared" si="6"/>
      </c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7"/>
      <c r="AN21" s="137"/>
      <c r="AO21" s="137"/>
      <c r="AP21" s="137"/>
      <c r="AQ21" s="50"/>
      <c r="AR21" s="50"/>
      <c r="AS21" s="50"/>
      <c r="AT21" s="50"/>
      <c r="AU21" s="50"/>
      <c r="AV21" s="50"/>
      <c r="AW21" s="50"/>
      <c r="AX21" s="50"/>
      <c r="AY21" s="12"/>
      <c r="AZ21" s="11">
        <f t="shared" si="7"/>
      </c>
      <c r="BA21" s="11">
        <f t="shared" si="8"/>
      </c>
      <c r="BB21" s="11">
        <f t="shared" si="9"/>
      </c>
      <c r="BC21" s="11">
        <f t="shared" si="10"/>
      </c>
      <c r="BD21" s="11">
        <f t="shared" si="11"/>
      </c>
      <c r="BE21" s="11">
        <f t="shared" si="12"/>
      </c>
      <c r="BF21" s="149"/>
    </row>
    <row r="22" spans="1:67" s="7" customFormat="1" ht="12" customHeight="1">
      <c r="A22" s="131">
        <v>4</v>
      </c>
      <c r="B22" s="76" t="s">
        <v>41</v>
      </c>
      <c r="C22" s="133" t="s">
        <v>146</v>
      </c>
      <c r="D22" s="58" t="s">
        <v>147</v>
      </c>
      <c r="E22" s="145" t="s">
        <v>41</v>
      </c>
      <c r="F22" s="48"/>
      <c r="G22" s="48">
        <v>9</v>
      </c>
      <c r="H22" s="34" t="s">
        <v>148</v>
      </c>
      <c r="I22" s="34" t="s">
        <v>40</v>
      </c>
      <c r="J22" s="140" t="str">
        <f t="shared" si="1"/>
        <v>CLK</v>
      </c>
      <c r="K22" s="59">
        <v>137</v>
      </c>
      <c r="L22" s="59">
        <v>167</v>
      </c>
      <c r="M22" s="59" t="s">
        <v>149</v>
      </c>
      <c r="N22" s="59">
        <v>61</v>
      </c>
      <c r="O22" s="59">
        <v>1</v>
      </c>
      <c r="P22" s="59">
        <v>1</v>
      </c>
      <c r="Q22" s="59">
        <v>1</v>
      </c>
      <c r="R22" s="59">
        <v>1</v>
      </c>
      <c r="S22" s="59"/>
      <c r="T22" s="59"/>
      <c r="U22" s="59"/>
      <c r="V22" s="135">
        <f t="shared" si="2"/>
      </c>
      <c r="W22" s="135">
        <f t="shared" si="3"/>
      </c>
      <c r="X22" s="135">
        <f t="shared" si="4"/>
      </c>
      <c r="Y22" s="135">
        <f t="shared" si="5"/>
        <v>0.94</v>
      </c>
      <c r="Z22" s="135">
        <f t="shared" si="6"/>
        <v>0.94</v>
      </c>
      <c r="AA22" s="136">
        <v>0.94</v>
      </c>
      <c r="AB22" s="136">
        <v>0.94</v>
      </c>
      <c r="AC22" s="136"/>
      <c r="AD22" s="136"/>
      <c r="AE22" s="136"/>
      <c r="AF22" s="136"/>
      <c r="AG22" s="136"/>
      <c r="AH22" s="136"/>
      <c r="AI22" s="136">
        <v>0.94</v>
      </c>
      <c r="AJ22" s="136"/>
      <c r="AK22" s="136"/>
      <c r="AL22" s="136"/>
      <c r="AM22" s="137">
        <v>0.94</v>
      </c>
      <c r="AN22" s="137"/>
      <c r="AO22" s="137"/>
      <c r="AP22" s="137"/>
      <c r="AQ22" s="50">
        <v>116622.35</v>
      </c>
      <c r="AR22" s="50">
        <v>122793.93</v>
      </c>
      <c r="AS22" s="50"/>
      <c r="AT22" s="50"/>
      <c r="AU22" s="50"/>
      <c r="AV22" s="50"/>
      <c r="AW22" s="50"/>
      <c r="AX22" s="50"/>
      <c r="AY22" s="12">
        <v>0.94</v>
      </c>
      <c r="AZ22" s="11">
        <f t="shared" si="7"/>
        <v>1</v>
      </c>
      <c r="BA22" s="11">
        <f t="shared" si="8"/>
      </c>
      <c r="BB22" s="11">
        <f t="shared" si="9"/>
      </c>
      <c r="BC22" s="11">
        <f t="shared" si="10"/>
      </c>
      <c r="BD22" s="11">
        <f t="shared" si="11"/>
      </c>
      <c r="BE22" s="11">
        <f t="shared" si="12"/>
      </c>
      <c r="BF22" s="149" t="s">
        <v>138</v>
      </c>
      <c r="BH22" s="137">
        <v>0.58</v>
      </c>
      <c r="BJ22" s="7">
        <v>1</v>
      </c>
      <c r="BM22" s="157"/>
      <c r="BO22" s="160"/>
    </row>
    <row r="23" spans="1:67" s="7" customFormat="1" ht="12.75">
      <c r="A23" s="131">
        <v>5</v>
      </c>
      <c r="B23" s="76" t="s">
        <v>88</v>
      </c>
      <c r="C23" s="133" t="s">
        <v>150</v>
      </c>
      <c r="D23" s="58" t="s">
        <v>151</v>
      </c>
      <c r="E23" s="145" t="s">
        <v>152</v>
      </c>
      <c r="F23" s="148"/>
      <c r="G23" s="148">
        <v>4</v>
      </c>
      <c r="H23" s="34" t="s">
        <v>153</v>
      </c>
      <c r="I23" s="34" t="s">
        <v>134</v>
      </c>
      <c r="J23" s="140" t="str">
        <f t="shared" si="1"/>
        <v>INF</v>
      </c>
      <c r="K23" s="59">
        <v>11207</v>
      </c>
      <c r="L23" s="59">
        <v>4190</v>
      </c>
      <c r="M23" s="59" t="s">
        <v>149</v>
      </c>
      <c r="N23" s="59">
        <v>1639</v>
      </c>
      <c r="O23" s="59">
        <v>1</v>
      </c>
      <c r="P23" s="59">
        <v>1</v>
      </c>
      <c r="Q23" s="59">
        <v>1</v>
      </c>
      <c r="R23" s="59">
        <v>1</v>
      </c>
      <c r="S23" s="59"/>
      <c r="T23" s="59"/>
      <c r="U23" s="59"/>
      <c r="V23" s="135">
        <f t="shared" si="2"/>
      </c>
      <c r="W23" s="135">
        <f t="shared" si="3"/>
      </c>
      <c r="X23" s="135">
        <f t="shared" si="4"/>
        <v>0.82</v>
      </c>
      <c r="Y23" s="135">
        <f t="shared" si="5"/>
      </c>
      <c r="Z23" s="135">
        <f t="shared" si="6"/>
      </c>
      <c r="AA23" s="136">
        <v>0.82</v>
      </c>
      <c r="AB23" s="136">
        <v>0.82</v>
      </c>
      <c r="AC23" s="136"/>
      <c r="AD23" s="136"/>
      <c r="AE23" s="136"/>
      <c r="AF23" s="136"/>
      <c r="AG23" s="136"/>
      <c r="AH23" s="136"/>
      <c r="AI23" s="136">
        <v>0.82</v>
      </c>
      <c r="AJ23" s="136"/>
      <c r="AK23" s="136"/>
      <c r="AL23" s="136"/>
      <c r="AM23" s="137">
        <v>0.82</v>
      </c>
      <c r="AN23" s="137"/>
      <c r="AO23" s="137"/>
      <c r="AP23" s="137"/>
      <c r="AQ23" s="50">
        <v>442041.61</v>
      </c>
      <c r="AR23" s="50">
        <v>538327.92</v>
      </c>
      <c r="AS23" s="50"/>
      <c r="AT23" s="50"/>
      <c r="AU23" s="50"/>
      <c r="AV23" s="50"/>
      <c r="AW23" s="50"/>
      <c r="AX23" s="50"/>
      <c r="AY23" s="12">
        <v>0.82</v>
      </c>
      <c r="AZ23" s="11">
        <f t="shared" si="7"/>
      </c>
      <c r="BA23" s="11">
        <f t="shared" si="8"/>
      </c>
      <c r="BB23" s="11">
        <f t="shared" si="9"/>
      </c>
      <c r="BC23" s="11">
        <f t="shared" si="10"/>
      </c>
      <c r="BD23" s="11">
        <f t="shared" si="11"/>
        <v>1</v>
      </c>
      <c r="BE23" s="11">
        <f t="shared" si="12"/>
      </c>
      <c r="BF23" s="149" t="s">
        <v>138</v>
      </c>
      <c r="BH23" s="137">
        <v>0.63</v>
      </c>
      <c r="BJ23" s="7">
        <v>2</v>
      </c>
      <c r="BM23" s="158"/>
      <c r="BO23" s="160"/>
    </row>
    <row r="24" spans="1:67" s="7" customFormat="1" ht="12.75">
      <c r="A24" s="131">
        <v>6</v>
      </c>
      <c r="B24" s="76" t="s">
        <v>90</v>
      </c>
      <c r="C24" s="133" t="s">
        <v>154</v>
      </c>
      <c r="D24" s="58" t="s">
        <v>155</v>
      </c>
      <c r="E24" s="145" t="s">
        <v>156</v>
      </c>
      <c r="F24" s="148"/>
      <c r="G24" s="148">
        <v>2</v>
      </c>
      <c r="H24" s="34" t="s">
        <v>148</v>
      </c>
      <c r="I24" s="34" t="s">
        <v>40</v>
      </c>
      <c r="J24" s="140" t="str">
        <f t="shared" si="1"/>
        <v>CLK</v>
      </c>
      <c r="K24" s="59">
        <v>3580</v>
      </c>
      <c r="L24" s="59">
        <v>1123</v>
      </c>
      <c r="M24" s="59" t="s">
        <v>157</v>
      </c>
      <c r="N24" s="59">
        <v>220</v>
      </c>
      <c r="O24" s="59">
        <v>1</v>
      </c>
      <c r="P24" s="59">
        <v>1</v>
      </c>
      <c r="Q24" s="59">
        <v>1</v>
      </c>
      <c r="R24" s="59">
        <v>1</v>
      </c>
      <c r="S24" s="59"/>
      <c r="T24" s="59"/>
      <c r="U24" s="59"/>
      <c r="V24" s="135">
        <f t="shared" si="2"/>
      </c>
      <c r="W24" s="135">
        <f t="shared" si="3"/>
      </c>
      <c r="X24" s="135">
        <f t="shared" si="4"/>
      </c>
      <c r="Y24" s="135">
        <f t="shared" si="5"/>
        <v>0.97</v>
      </c>
      <c r="Z24" s="135">
        <f t="shared" si="6"/>
        <v>0.97</v>
      </c>
      <c r="AA24" s="136">
        <v>0.97</v>
      </c>
      <c r="AB24" s="136">
        <v>0.97</v>
      </c>
      <c r="AC24" s="136"/>
      <c r="AD24" s="136"/>
      <c r="AE24" s="136"/>
      <c r="AF24" s="136"/>
      <c r="AG24" s="136"/>
      <c r="AH24" s="136"/>
      <c r="AI24" s="136">
        <v>0.97</v>
      </c>
      <c r="AJ24" s="136"/>
      <c r="AK24" s="136"/>
      <c r="AL24" s="136"/>
      <c r="AM24" s="137">
        <v>0.97</v>
      </c>
      <c r="AN24" s="137"/>
      <c r="AO24" s="137"/>
      <c r="AP24" s="137"/>
      <c r="AQ24" s="50">
        <v>54022.61</v>
      </c>
      <c r="AR24" s="50">
        <v>55314</v>
      </c>
      <c r="AS24" s="50"/>
      <c r="AT24" s="50"/>
      <c r="AU24" s="50"/>
      <c r="AV24" s="50"/>
      <c r="AW24" s="50"/>
      <c r="AX24" s="50"/>
      <c r="AY24" s="12">
        <v>0.97</v>
      </c>
      <c r="AZ24" s="11">
        <f t="shared" si="7"/>
        <v>1</v>
      </c>
      <c r="BA24" s="11">
        <f t="shared" si="8"/>
      </c>
      <c r="BB24" s="11">
        <f t="shared" si="9"/>
      </c>
      <c r="BC24" s="11">
        <f t="shared" si="10"/>
      </c>
      <c r="BD24" s="11">
        <f t="shared" si="11"/>
      </c>
      <c r="BE24" s="11">
        <f t="shared" si="12"/>
      </c>
      <c r="BF24" s="149" t="s">
        <v>138</v>
      </c>
      <c r="BH24" s="137">
        <v>0.74</v>
      </c>
      <c r="BJ24" s="7">
        <v>3</v>
      </c>
      <c r="BM24" s="158"/>
      <c r="BO24" s="160"/>
    </row>
    <row r="25" spans="1:67" s="7" customFormat="1" ht="12.75">
      <c r="A25" s="131">
        <v>7</v>
      </c>
      <c r="B25" s="76" t="s">
        <v>90</v>
      </c>
      <c r="C25" s="133" t="s">
        <v>158</v>
      </c>
      <c r="D25" s="58" t="s">
        <v>159</v>
      </c>
      <c r="E25" s="145" t="s">
        <v>156</v>
      </c>
      <c r="F25" s="148"/>
      <c r="G25" s="148">
        <v>2</v>
      </c>
      <c r="H25" s="34" t="s">
        <v>153</v>
      </c>
      <c r="I25" s="34" t="s">
        <v>134</v>
      </c>
      <c r="J25" s="140" t="str">
        <f t="shared" si="1"/>
        <v>INF</v>
      </c>
      <c r="K25" s="59">
        <v>1149</v>
      </c>
      <c r="L25" s="59">
        <v>976</v>
      </c>
      <c r="M25" s="59" t="s">
        <v>149</v>
      </c>
      <c r="N25" s="59">
        <v>567</v>
      </c>
      <c r="O25" s="59">
        <v>1</v>
      </c>
      <c r="P25" s="59">
        <v>1</v>
      </c>
      <c r="Q25" s="59">
        <v>1</v>
      </c>
      <c r="R25" s="59">
        <v>1</v>
      </c>
      <c r="S25" s="59"/>
      <c r="T25" s="59"/>
      <c r="U25" s="59"/>
      <c r="V25" s="135">
        <f t="shared" si="2"/>
      </c>
      <c r="W25" s="135">
        <f t="shared" si="3"/>
      </c>
      <c r="X25" s="135">
        <f t="shared" si="4"/>
      </c>
      <c r="Y25" s="135">
        <f t="shared" si="5"/>
        <v>1</v>
      </c>
      <c r="Z25" s="135">
        <f t="shared" si="6"/>
        <v>1</v>
      </c>
      <c r="AA25" s="136">
        <v>1</v>
      </c>
      <c r="AB25" s="136">
        <v>1</v>
      </c>
      <c r="AC25" s="136"/>
      <c r="AD25" s="136"/>
      <c r="AE25" s="136"/>
      <c r="AF25" s="136"/>
      <c r="AG25" s="136"/>
      <c r="AH25" s="136"/>
      <c r="AI25" s="136">
        <v>1</v>
      </c>
      <c r="AJ25" s="136"/>
      <c r="AK25" s="136"/>
      <c r="AL25" s="136"/>
      <c r="AM25" s="137">
        <v>1</v>
      </c>
      <c r="AN25" s="137"/>
      <c r="AO25" s="137"/>
      <c r="AP25" s="137"/>
      <c r="AQ25" s="50">
        <v>80946.55</v>
      </c>
      <c r="AR25" s="50">
        <v>80946.5</v>
      </c>
      <c r="AS25" s="50"/>
      <c r="AT25" s="50"/>
      <c r="AU25" s="50"/>
      <c r="AV25" s="50"/>
      <c r="AW25" s="50"/>
      <c r="AX25" s="50"/>
      <c r="AY25" s="12">
        <v>1</v>
      </c>
      <c r="AZ25" s="11">
        <f t="shared" si="7"/>
      </c>
      <c r="BA25" s="11">
        <f t="shared" si="8"/>
      </c>
      <c r="BB25" s="11">
        <f t="shared" si="9"/>
      </c>
      <c r="BC25" s="11">
        <f t="shared" si="10"/>
      </c>
      <c r="BD25" s="11">
        <f t="shared" si="11"/>
        <v>1</v>
      </c>
      <c r="BE25" s="11">
        <f t="shared" si="12"/>
      </c>
      <c r="BF25" s="149" t="s">
        <v>138</v>
      </c>
      <c r="BH25" s="137">
        <v>0.8</v>
      </c>
      <c r="BJ25" s="7">
        <v>1</v>
      </c>
      <c r="BO25" s="160"/>
    </row>
    <row r="26" spans="1:62" s="7" customFormat="1" ht="12.75">
      <c r="A26" s="131">
        <v>8</v>
      </c>
      <c r="B26" s="76" t="s">
        <v>89</v>
      </c>
      <c r="C26" s="133" t="s">
        <v>160</v>
      </c>
      <c r="D26" s="58" t="s">
        <v>161</v>
      </c>
      <c r="E26" s="145" t="s">
        <v>156</v>
      </c>
      <c r="F26" s="148"/>
      <c r="G26" s="148">
        <v>3</v>
      </c>
      <c r="H26" s="34" t="s">
        <v>153</v>
      </c>
      <c r="I26" s="34" t="s">
        <v>134</v>
      </c>
      <c r="J26" s="140" t="str">
        <f t="shared" si="1"/>
        <v>INF</v>
      </c>
      <c r="K26" s="59">
        <v>2225</v>
      </c>
      <c r="L26" s="59">
        <v>1837</v>
      </c>
      <c r="M26" s="59" t="s">
        <v>149</v>
      </c>
      <c r="N26" s="59">
        <v>376</v>
      </c>
      <c r="O26" s="59">
        <v>1</v>
      </c>
      <c r="P26" s="59">
        <v>1</v>
      </c>
      <c r="Q26" s="59">
        <v>1</v>
      </c>
      <c r="R26" s="59">
        <v>1</v>
      </c>
      <c r="S26" s="59"/>
      <c r="T26" s="59"/>
      <c r="U26" s="59"/>
      <c r="V26" s="135">
        <f t="shared" si="2"/>
      </c>
      <c r="W26" s="135">
        <f t="shared" si="3"/>
      </c>
      <c r="X26" s="135">
        <f t="shared" si="4"/>
      </c>
      <c r="Y26" s="135">
        <f t="shared" si="5"/>
        <v>0.98</v>
      </c>
      <c r="Z26" s="135">
        <f t="shared" si="6"/>
        <v>0.98</v>
      </c>
      <c r="AA26" s="136">
        <v>0.98</v>
      </c>
      <c r="AB26" s="136">
        <v>0.98</v>
      </c>
      <c r="AC26" s="136"/>
      <c r="AD26" s="136"/>
      <c r="AE26" s="136"/>
      <c r="AF26" s="136"/>
      <c r="AG26" s="136"/>
      <c r="AH26" s="136"/>
      <c r="AI26" s="136">
        <v>0.98</v>
      </c>
      <c r="AJ26" s="136"/>
      <c r="AK26" s="136"/>
      <c r="AL26" s="136"/>
      <c r="AM26" s="137">
        <v>0.98</v>
      </c>
      <c r="AN26" s="137"/>
      <c r="AO26" s="137"/>
      <c r="AP26" s="137"/>
      <c r="AQ26" s="50">
        <v>141214.18</v>
      </c>
      <c r="AR26" s="50">
        <v>142651.39</v>
      </c>
      <c r="AS26" s="50"/>
      <c r="AT26" s="50"/>
      <c r="AU26" s="50"/>
      <c r="AV26" s="50"/>
      <c r="AW26" s="50"/>
      <c r="AX26" s="50"/>
      <c r="AY26" s="12">
        <v>0.98</v>
      </c>
      <c r="AZ26" s="11">
        <f t="shared" si="7"/>
      </c>
      <c r="BA26" s="11">
        <f t="shared" si="8"/>
      </c>
      <c r="BB26" s="11">
        <f t="shared" si="9"/>
      </c>
      <c r="BC26" s="11">
        <f t="shared" si="10"/>
      </c>
      <c r="BD26" s="11">
        <f t="shared" si="11"/>
        <v>1</v>
      </c>
      <c r="BE26" s="11">
        <f t="shared" si="12"/>
      </c>
      <c r="BF26" s="149" t="s">
        <v>138</v>
      </c>
      <c r="BH26" s="137">
        <v>0.81</v>
      </c>
      <c r="BJ26" s="7">
        <v>1</v>
      </c>
    </row>
    <row r="27" spans="1:66" s="7" customFormat="1" ht="12.75">
      <c r="A27" s="131">
        <v>9</v>
      </c>
      <c r="B27" s="76" t="s">
        <v>90</v>
      </c>
      <c r="C27" s="133" t="s">
        <v>162</v>
      </c>
      <c r="D27" s="58" t="s">
        <v>163</v>
      </c>
      <c r="E27" s="145" t="s">
        <v>156</v>
      </c>
      <c r="F27" s="134"/>
      <c r="G27" s="57">
        <v>2</v>
      </c>
      <c r="H27" s="34" t="s">
        <v>153</v>
      </c>
      <c r="I27" s="34" t="s">
        <v>134</v>
      </c>
      <c r="J27" s="140" t="str">
        <f t="shared" si="1"/>
        <v>INF</v>
      </c>
      <c r="K27" s="59">
        <v>182</v>
      </c>
      <c r="L27" s="59">
        <v>1045</v>
      </c>
      <c r="M27" s="59" t="s">
        <v>149</v>
      </c>
      <c r="N27" s="59">
        <v>2</v>
      </c>
      <c r="O27" s="59">
        <v>1</v>
      </c>
      <c r="P27" s="59">
        <v>1</v>
      </c>
      <c r="Q27" s="59">
        <v>1</v>
      </c>
      <c r="R27" s="59">
        <v>1</v>
      </c>
      <c r="S27" s="59"/>
      <c r="T27" s="59"/>
      <c r="U27" s="59"/>
      <c r="V27" s="135">
        <f t="shared" si="2"/>
      </c>
      <c r="W27" s="135">
        <f t="shared" si="3"/>
      </c>
      <c r="X27" s="135">
        <f t="shared" si="4"/>
      </c>
      <c r="Y27" s="135">
        <f t="shared" si="5"/>
        <v>1</v>
      </c>
      <c r="Z27" s="135">
        <f t="shared" si="6"/>
        <v>1</v>
      </c>
      <c r="AA27" s="136">
        <v>1</v>
      </c>
      <c r="AB27" s="136">
        <v>1</v>
      </c>
      <c r="AC27" s="136"/>
      <c r="AD27" s="136"/>
      <c r="AE27" s="136"/>
      <c r="AF27" s="136"/>
      <c r="AG27" s="136"/>
      <c r="AH27" s="136"/>
      <c r="AI27" s="136">
        <v>1</v>
      </c>
      <c r="AJ27" s="136"/>
      <c r="AK27" s="136"/>
      <c r="AL27" s="136"/>
      <c r="AM27" s="137">
        <v>1</v>
      </c>
      <c r="AN27" s="137"/>
      <c r="AO27" s="137"/>
      <c r="AP27" s="137"/>
      <c r="AQ27" s="50">
        <v>58646.5</v>
      </c>
      <c r="AR27" s="50">
        <v>58547.1</v>
      </c>
      <c r="AS27" s="50"/>
      <c r="AT27" s="50"/>
      <c r="AU27" s="50"/>
      <c r="AV27" s="50"/>
      <c r="AW27" s="50"/>
      <c r="AX27" s="50"/>
      <c r="AY27" s="12">
        <v>1</v>
      </c>
      <c r="AZ27" s="11">
        <f t="shared" si="7"/>
      </c>
      <c r="BA27" s="11">
        <f t="shared" si="8"/>
      </c>
      <c r="BB27" s="11">
        <f t="shared" si="9"/>
      </c>
      <c r="BC27" s="11">
        <f t="shared" si="10"/>
      </c>
      <c r="BD27" s="11">
        <f t="shared" si="11"/>
        <v>1</v>
      </c>
      <c r="BE27" s="11">
        <f t="shared" si="12"/>
      </c>
      <c r="BF27" s="149" t="s">
        <v>138</v>
      </c>
      <c r="BH27" s="137">
        <v>0.82</v>
      </c>
      <c r="BJ27" s="7">
        <v>2</v>
      </c>
      <c r="BM27" s="157"/>
      <c r="BN27" s="159"/>
    </row>
    <row r="28" spans="1:66" s="7" customFormat="1" ht="12.75">
      <c r="A28" s="131">
        <v>10</v>
      </c>
      <c r="B28" s="76" t="s">
        <v>90</v>
      </c>
      <c r="C28" s="133" t="s">
        <v>164</v>
      </c>
      <c r="D28" s="58" t="s">
        <v>165</v>
      </c>
      <c r="E28" s="145" t="s">
        <v>156</v>
      </c>
      <c r="F28" s="134"/>
      <c r="G28" s="57">
        <v>2</v>
      </c>
      <c r="H28" s="34" t="s">
        <v>148</v>
      </c>
      <c r="I28" s="34" t="s">
        <v>40</v>
      </c>
      <c r="J28" s="140" t="str">
        <f t="shared" si="1"/>
        <v>CLK</v>
      </c>
      <c r="K28" s="59">
        <v>4980</v>
      </c>
      <c r="L28" s="59">
        <v>1341</v>
      </c>
      <c r="M28" s="59" t="s">
        <v>149</v>
      </c>
      <c r="N28" s="59">
        <v>300</v>
      </c>
      <c r="O28" s="59">
        <v>1</v>
      </c>
      <c r="P28" s="59">
        <v>1</v>
      </c>
      <c r="Q28" s="59">
        <v>1</v>
      </c>
      <c r="R28" s="59">
        <v>1</v>
      </c>
      <c r="S28" s="59"/>
      <c r="T28" s="59"/>
      <c r="U28" s="59"/>
      <c r="V28" s="135">
        <f t="shared" si="2"/>
      </c>
      <c r="W28" s="135">
        <f t="shared" si="3"/>
      </c>
      <c r="X28" s="135">
        <f t="shared" si="4"/>
      </c>
      <c r="Y28" s="135">
        <f t="shared" si="5"/>
        <v>0.99</v>
      </c>
      <c r="Z28" s="135">
        <f t="shared" si="6"/>
        <v>0.99</v>
      </c>
      <c r="AA28" s="136">
        <v>0.99</v>
      </c>
      <c r="AB28" s="136">
        <v>0.99</v>
      </c>
      <c r="AC28" s="136"/>
      <c r="AD28" s="136"/>
      <c r="AE28" s="136"/>
      <c r="AF28" s="136"/>
      <c r="AG28" s="136"/>
      <c r="AH28" s="136"/>
      <c r="AI28" s="136">
        <v>0.99</v>
      </c>
      <c r="AJ28" s="136"/>
      <c r="AK28" s="136"/>
      <c r="AL28" s="136"/>
      <c r="AM28" s="137">
        <v>0.99</v>
      </c>
      <c r="AN28" s="137"/>
      <c r="AO28" s="137"/>
      <c r="AP28" s="137"/>
      <c r="AQ28" s="50">
        <v>87258.31</v>
      </c>
      <c r="AR28" s="50">
        <v>88010.5</v>
      </c>
      <c r="AS28" s="50"/>
      <c r="AT28" s="50"/>
      <c r="AU28" s="50"/>
      <c r="AV28" s="50"/>
      <c r="AW28" s="50"/>
      <c r="AX28" s="50"/>
      <c r="AY28" s="12">
        <v>0.99</v>
      </c>
      <c r="AZ28" s="11">
        <f t="shared" si="7"/>
        <v>1</v>
      </c>
      <c r="BA28" s="11">
        <f t="shared" si="8"/>
      </c>
      <c r="BB28" s="11">
        <f t="shared" si="9"/>
      </c>
      <c r="BC28" s="11">
        <f t="shared" si="10"/>
      </c>
      <c r="BD28" s="11">
        <f t="shared" si="11"/>
      </c>
      <c r="BE28" s="11">
        <f t="shared" si="12"/>
      </c>
      <c r="BF28" s="149" t="s">
        <v>138</v>
      </c>
      <c r="BH28" s="137">
        <v>0.82</v>
      </c>
      <c r="BJ28" s="7">
        <v>3</v>
      </c>
      <c r="BM28" s="158"/>
      <c r="BN28" s="159"/>
    </row>
    <row r="29" spans="1:66" s="7" customFormat="1" ht="12.75">
      <c r="A29" s="131">
        <v>11</v>
      </c>
      <c r="B29" s="76" t="s">
        <v>90</v>
      </c>
      <c r="C29" s="133" t="s">
        <v>166</v>
      </c>
      <c r="D29" s="58" t="s">
        <v>167</v>
      </c>
      <c r="E29" s="145" t="s">
        <v>156</v>
      </c>
      <c r="F29" s="134"/>
      <c r="G29" s="57">
        <v>2</v>
      </c>
      <c r="H29" s="34" t="s">
        <v>148</v>
      </c>
      <c r="I29" s="34" t="s">
        <v>40</v>
      </c>
      <c r="J29" s="140" t="str">
        <f t="shared" si="1"/>
        <v>CLK</v>
      </c>
      <c r="K29" s="59">
        <v>1981</v>
      </c>
      <c r="L29" s="59">
        <v>727</v>
      </c>
      <c r="M29" s="59" t="s">
        <v>149</v>
      </c>
      <c r="N29" s="59">
        <v>124</v>
      </c>
      <c r="O29" s="59">
        <v>1</v>
      </c>
      <c r="P29" s="59">
        <v>1</v>
      </c>
      <c r="Q29" s="59">
        <v>1</v>
      </c>
      <c r="R29" s="59">
        <v>1</v>
      </c>
      <c r="S29" s="59"/>
      <c r="T29" s="59"/>
      <c r="U29" s="59"/>
      <c r="V29" s="135">
        <f t="shared" si="2"/>
      </c>
      <c r="W29" s="135">
        <f t="shared" si="3"/>
      </c>
      <c r="X29" s="135">
        <f t="shared" si="4"/>
      </c>
      <c r="Y29" s="135">
        <f t="shared" si="5"/>
        <v>0.94</v>
      </c>
      <c r="Z29" s="135">
        <f t="shared" si="6"/>
        <v>0.94</v>
      </c>
      <c r="AA29" s="136">
        <v>0.94</v>
      </c>
      <c r="AB29" s="136">
        <v>0.94</v>
      </c>
      <c r="AC29" s="136"/>
      <c r="AD29" s="136"/>
      <c r="AE29" s="136"/>
      <c r="AF29" s="136"/>
      <c r="AG29" s="136"/>
      <c r="AH29" s="136"/>
      <c r="AI29" s="136">
        <v>0.94</v>
      </c>
      <c r="AJ29" s="136"/>
      <c r="AK29" s="136"/>
      <c r="AL29" s="136"/>
      <c r="AM29" s="137">
        <v>0.94</v>
      </c>
      <c r="AN29" s="137"/>
      <c r="AO29" s="137"/>
      <c r="AP29" s="137"/>
      <c r="AQ29" s="50">
        <v>30675.66</v>
      </c>
      <c r="AR29" s="50">
        <v>32376</v>
      </c>
      <c r="AS29" s="50"/>
      <c r="AT29" s="50"/>
      <c r="AU29" s="50"/>
      <c r="AV29" s="50"/>
      <c r="AW29" s="50"/>
      <c r="AX29" s="50"/>
      <c r="AY29" s="12">
        <v>0.94</v>
      </c>
      <c r="AZ29" s="11">
        <f t="shared" si="7"/>
        <v>1</v>
      </c>
      <c r="BA29" s="11">
        <f t="shared" si="8"/>
      </c>
      <c r="BB29" s="11">
        <f t="shared" si="9"/>
      </c>
      <c r="BC29" s="11">
        <f t="shared" si="10"/>
      </c>
      <c r="BD29" s="11">
        <f t="shared" si="11"/>
      </c>
      <c r="BE29" s="11">
        <f t="shared" si="12"/>
      </c>
      <c r="BF29" s="149" t="s">
        <v>138</v>
      </c>
      <c r="BH29" s="137">
        <v>0.83</v>
      </c>
      <c r="BJ29" s="7">
        <v>4</v>
      </c>
      <c r="BM29" s="158"/>
      <c r="BN29" s="159"/>
    </row>
    <row r="30" spans="1:66" s="7" customFormat="1" ht="12.75">
      <c r="A30" s="131">
        <v>12</v>
      </c>
      <c r="B30" s="76" t="s">
        <v>90</v>
      </c>
      <c r="C30" s="133" t="s">
        <v>168</v>
      </c>
      <c r="D30" s="58" t="s">
        <v>169</v>
      </c>
      <c r="E30" s="145" t="s">
        <v>156</v>
      </c>
      <c r="F30" s="134"/>
      <c r="G30" s="57">
        <v>2</v>
      </c>
      <c r="H30" s="34" t="s">
        <v>148</v>
      </c>
      <c r="I30" s="34" t="s">
        <v>40</v>
      </c>
      <c r="J30" s="140" t="str">
        <f t="shared" si="1"/>
        <v>CLK</v>
      </c>
      <c r="K30" s="59">
        <v>4388</v>
      </c>
      <c r="L30" s="59">
        <v>1145</v>
      </c>
      <c r="M30" s="59" t="s">
        <v>149</v>
      </c>
      <c r="N30" s="59">
        <v>270</v>
      </c>
      <c r="O30" s="59">
        <v>1</v>
      </c>
      <c r="P30" s="59">
        <v>1</v>
      </c>
      <c r="Q30" s="59">
        <v>1</v>
      </c>
      <c r="R30" s="59">
        <v>1</v>
      </c>
      <c r="S30" s="59"/>
      <c r="T30" s="59"/>
      <c r="U30" s="59"/>
      <c r="V30" s="135">
        <f t="shared" si="2"/>
      </c>
      <c r="W30" s="135">
        <f t="shared" si="3"/>
      </c>
      <c r="X30" s="135">
        <f t="shared" si="4"/>
      </c>
      <c r="Y30" s="135">
        <f t="shared" si="5"/>
        <v>1</v>
      </c>
      <c r="Z30" s="135">
        <f t="shared" si="6"/>
        <v>1</v>
      </c>
      <c r="AA30" s="136">
        <v>1</v>
      </c>
      <c r="AB30" s="136">
        <v>1</v>
      </c>
      <c r="AC30" s="136"/>
      <c r="AD30" s="136"/>
      <c r="AE30" s="136"/>
      <c r="AF30" s="136"/>
      <c r="AG30" s="136"/>
      <c r="AH30" s="136"/>
      <c r="AI30" s="136">
        <v>1</v>
      </c>
      <c r="AJ30" s="136"/>
      <c r="AK30" s="136"/>
      <c r="AL30" s="136"/>
      <c r="AM30" s="137">
        <v>1</v>
      </c>
      <c r="AN30" s="137"/>
      <c r="AO30" s="137"/>
      <c r="AP30" s="137"/>
      <c r="AQ30" s="50">
        <v>62385.59</v>
      </c>
      <c r="AR30" s="50">
        <v>62374.81</v>
      </c>
      <c r="AS30" s="50"/>
      <c r="AT30" s="50"/>
      <c r="AU30" s="50"/>
      <c r="AV30" s="50"/>
      <c r="AW30" s="50"/>
      <c r="AX30" s="50"/>
      <c r="AY30" s="12">
        <v>1</v>
      </c>
      <c r="AZ30" s="11">
        <f t="shared" si="7"/>
        <v>1</v>
      </c>
      <c r="BA30" s="11">
        <f t="shared" si="8"/>
      </c>
      <c r="BB30" s="11">
        <f t="shared" si="9"/>
      </c>
      <c r="BC30" s="11">
        <f t="shared" si="10"/>
      </c>
      <c r="BD30" s="11">
        <f t="shared" si="11"/>
      </c>
      <c r="BE30" s="11">
        <f t="shared" si="12"/>
      </c>
      <c r="BF30" s="149" t="s">
        <v>138</v>
      </c>
      <c r="BH30" s="137">
        <v>0.84</v>
      </c>
      <c r="BJ30" s="7">
        <v>5</v>
      </c>
      <c r="BN30" s="159"/>
    </row>
    <row r="31" spans="1:62" s="7" customFormat="1" ht="12.75">
      <c r="A31" s="131">
        <v>13</v>
      </c>
      <c r="B31" s="76" t="s">
        <v>41</v>
      </c>
      <c r="C31" s="133" t="s">
        <v>170</v>
      </c>
      <c r="D31" s="58" t="s">
        <v>171</v>
      </c>
      <c r="E31" s="145" t="s">
        <v>41</v>
      </c>
      <c r="F31" s="134"/>
      <c r="G31" s="57">
        <v>9</v>
      </c>
      <c r="H31" s="34" t="s">
        <v>148</v>
      </c>
      <c r="I31" s="34" t="s">
        <v>40</v>
      </c>
      <c r="J31" s="140" t="str">
        <f t="shared" si="1"/>
        <v>CLK</v>
      </c>
      <c r="K31" s="59">
        <v>266</v>
      </c>
      <c r="L31" s="59">
        <v>103</v>
      </c>
      <c r="M31" s="59" t="s">
        <v>149</v>
      </c>
      <c r="N31" s="59">
        <v>96</v>
      </c>
      <c r="O31" s="59">
        <v>1</v>
      </c>
      <c r="P31" s="59">
        <v>1</v>
      </c>
      <c r="Q31" s="59">
        <v>1</v>
      </c>
      <c r="R31" s="59">
        <v>1</v>
      </c>
      <c r="S31" s="59"/>
      <c r="T31" s="59"/>
      <c r="U31" s="59"/>
      <c r="V31" s="135">
        <f t="shared" si="2"/>
      </c>
      <c r="W31" s="135">
        <f t="shared" si="3"/>
      </c>
      <c r="X31" s="135">
        <f t="shared" si="4"/>
      </c>
      <c r="Y31" s="135">
        <f t="shared" si="5"/>
        <v>0.94</v>
      </c>
      <c r="Z31" s="135">
        <f t="shared" si="6"/>
        <v>0.94</v>
      </c>
      <c r="AA31" s="136">
        <v>0.94</v>
      </c>
      <c r="AB31" s="136">
        <v>0.94</v>
      </c>
      <c r="AC31" s="136"/>
      <c r="AD31" s="136"/>
      <c r="AE31" s="136"/>
      <c r="AF31" s="136"/>
      <c r="AG31" s="136"/>
      <c r="AH31" s="136"/>
      <c r="AI31" s="136">
        <v>0.94</v>
      </c>
      <c r="AJ31" s="136"/>
      <c r="AK31" s="136"/>
      <c r="AL31" s="136"/>
      <c r="AM31" s="137">
        <v>0.94</v>
      </c>
      <c r="AN31" s="137"/>
      <c r="AO31" s="137"/>
      <c r="AP31" s="137"/>
      <c r="AQ31" s="50">
        <v>180346.03</v>
      </c>
      <c r="AR31" s="50">
        <v>189866</v>
      </c>
      <c r="AS31" s="50"/>
      <c r="AT31" s="50"/>
      <c r="AU31" s="50"/>
      <c r="AV31" s="50"/>
      <c r="AW31" s="50"/>
      <c r="AX31" s="50"/>
      <c r="AY31" s="12">
        <v>0.94</v>
      </c>
      <c r="AZ31" s="11">
        <f t="shared" si="7"/>
        <v>1</v>
      </c>
      <c r="BA31" s="11">
        <f t="shared" si="8"/>
      </c>
      <c r="BB31" s="11">
        <f t="shared" si="9"/>
      </c>
      <c r="BC31" s="11">
        <f t="shared" si="10"/>
      </c>
      <c r="BD31" s="11">
        <f t="shared" si="11"/>
      </c>
      <c r="BE31" s="11">
        <f t="shared" si="12"/>
      </c>
      <c r="BF31" s="149" t="s">
        <v>138</v>
      </c>
      <c r="BH31" s="137">
        <v>0.85</v>
      </c>
      <c r="BJ31" s="7">
        <v>6</v>
      </c>
    </row>
    <row r="32" spans="1:67" s="7" customFormat="1" ht="12.75">
      <c r="A32" s="131">
        <v>14</v>
      </c>
      <c r="B32" s="76" t="s">
        <v>90</v>
      </c>
      <c r="C32" s="133" t="s">
        <v>172</v>
      </c>
      <c r="D32" s="58" t="s">
        <v>173</v>
      </c>
      <c r="E32" s="145" t="s">
        <v>156</v>
      </c>
      <c r="F32" s="134"/>
      <c r="G32" s="57">
        <v>2</v>
      </c>
      <c r="H32" s="34" t="s">
        <v>148</v>
      </c>
      <c r="I32" s="34" t="s">
        <v>40</v>
      </c>
      <c r="J32" s="140" t="str">
        <f t="shared" si="1"/>
        <v>CLK</v>
      </c>
      <c r="K32" s="59">
        <v>6505</v>
      </c>
      <c r="L32" s="59">
        <v>1045</v>
      </c>
      <c r="M32" s="59" t="s">
        <v>149</v>
      </c>
      <c r="N32" s="59">
        <v>481</v>
      </c>
      <c r="O32" s="59">
        <v>1</v>
      </c>
      <c r="P32" s="59">
        <v>1</v>
      </c>
      <c r="Q32" s="59">
        <v>1</v>
      </c>
      <c r="R32" s="59">
        <v>1</v>
      </c>
      <c r="S32" s="59"/>
      <c r="T32" s="59"/>
      <c r="U32" s="59"/>
      <c r="V32" s="135">
        <f t="shared" si="2"/>
      </c>
      <c r="W32" s="135">
        <f t="shared" si="3"/>
      </c>
      <c r="X32" s="135">
        <f t="shared" si="4"/>
      </c>
      <c r="Y32" s="135">
        <f t="shared" si="5"/>
        <v>1.01</v>
      </c>
      <c r="Z32" s="135">
        <f t="shared" si="6"/>
        <v>1.01</v>
      </c>
      <c r="AA32" s="136">
        <v>1.01</v>
      </c>
      <c r="AB32" s="136">
        <v>1.01</v>
      </c>
      <c r="AC32" s="136"/>
      <c r="AD32" s="136"/>
      <c r="AE32" s="136"/>
      <c r="AF32" s="136"/>
      <c r="AG32" s="136"/>
      <c r="AH32" s="136"/>
      <c r="AI32" s="136">
        <v>1.01</v>
      </c>
      <c r="AJ32" s="136"/>
      <c r="AK32" s="136"/>
      <c r="AL32" s="136"/>
      <c r="AM32" s="137">
        <v>1.01</v>
      </c>
      <c r="AN32" s="137"/>
      <c r="AO32" s="137"/>
      <c r="AP32" s="137"/>
      <c r="AQ32" s="50">
        <v>93948.89</v>
      </c>
      <c r="AR32" s="50">
        <v>92450</v>
      </c>
      <c r="AS32" s="50"/>
      <c r="AT32" s="50"/>
      <c r="AU32" s="50"/>
      <c r="AV32" s="50"/>
      <c r="AW32" s="50"/>
      <c r="AX32" s="50"/>
      <c r="AY32" s="12">
        <v>1.01</v>
      </c>
      <c r="AZ32" s="11">
        <f t="shared" si="7"/>
        <v>1</v>
      </c>
      <c r="BA32" s="11">
        <f t="shared" si="8"/>
      </c>
      <c r="BB32" s="11">
        <f t="shared" si="9"/>
      </c>
      <c r="BC32" s="11">
        <f t="shared" si="10"/>
      </c>
      <c r="BD32" s="11">
        <f t="shared" si="11"/>
      </c>
      <c r="BE32" s="11">
        <f t="shared" si="12"/>
      </c>
      <c r="BF32" s="149" t="s">
        <v>138</v>
      </c>
      <c r="BH32" s="137">
        <v>0.86</v>
      </c>
      <c r="BJ32" s="7">
        <v>7</v>
      </c>
      <c r="BM32" s="157"/>
      <c r="BN32" s="158"/>
      <c r="BO32" s="158"/>
    </row>
    <row r="33" spans="1:68" s="7" customFormat="1" ht="12.75">
      <c r="A33" s="131">
        <v>15</v>
      </c>
      <c r="B33" s="76" t="s">
        <v>88</v>
      </c>
      <c r="C33" s="133" t="s">
        <v>174</v>
      </c>
      <c r="D33" s="58" t="s">
        <v>175</v>
      </c>
      <c r="E33" s="145" t="s">
        <v>152</v>
      </c>
      <c r="F33" s="134"/>
      <c r="G33" s="57">
        <v>4</v>
      </c>
      <c r="H33" s="34" t="s">
        <v>148</v>
      </c>
      <c r="I33" s="34" t="s">
        <v>40</v>
      </c>
      <c r="J33" s="140" t="str">
        <f t="shared" si="1"/>
        <v>CLK</v>
      </c>
      <c r="K33" s="59">
        <v>20489</v>
      </c>
      <c r="L33" s="59">
        <v>4217</v>
      </c>
      <c r="M33" s="59" t="s">
        <v>149</v>
      </c>
      <c r="N33" s="59">
        <v>1402</v>
      </c>
      <c r="O33" s="59">
        <v>1</v>
      </c>
      <c r="P33" s="59">
        <v>1</v>
      </c>
      <c r="Q33" s="59">
        <v>1</v>
      </c>
      <c r="R33" s="59">
        <v>1</v>
      </c>
      <c r="S33" s="59"/>
      <c r="T33" s="59"/>
      <c r="U33" s="59"/>
      <c r="V33" s="135">
        <f t="shared" si="2"/>
      </c>
      <c r="W33" s="135">
        <f t="shared" si="3"/>
      </c>
      <c r="X33" s="135">
        <f t="shared" si="4"/>
        <v>0.85</v>
      </c>
      <c r="Y33" s="135">
        <f t="shared" si="5"/>
      </c>
      <c r="Z33" s="135">
        <f t="shared" si="6"/>
      </c>
      <c r="AA33" s="136">
        <v>0.85</v>
      </c>
      <c r="AB33" s="136">
        <v>0.85</v>
      </c>
      <c r="AC33" s="136"/>
      <c r="AD33" s="136"/>
      <c r="AE33" s="136"/>
      <c r="AF33" s="136"/>
      <c r="AG33" s="136"/>
      <c r="AH33" s="136"/>
      <c r="AI33" s="136">
        <v>0.85</v>
      </c>
      <c r="AJ33" s="136"/>
      <c r="AK33" s="136"/>
      <c r="AL33" s="136"/>
      <c r="AM33" s="137">
        <v>0.85</v>
      </c>
      <c r="AN33" s="137"/>
      <c r="AO33" s="137"/>
      <c r="AP33" s="137"/>
      <c r="AQ33" s="50">
        <v>409453.65</v>
      </c>
      <c r="AR33" s="50">
        <v>480529</v>
      </c>
      <c r="AS33" s="50"/>
      <c r="AT33" s="50"/>
      <c r="AU33" s="50"/>
      <c r="AV33" s="50"/>
      <c r="AW33" s="50"/>
      <c r="AX33" s="50"/>
      <c r="AY33" s="12">
        <v>0.85</v>
      </c>
      <c r="AZ33" s="11">
        <f t="shared" si="7"/>
        <v>1</v>
      </c>
      <c r="BA33" s="11">
        <f t="shared" si="8"/>
      </c>
      <c r="BB33" s="11">
        <f t="shared" si="9"/>
      </c>
      <c r="BC33" s="11">
        <f t="shared" si="10"/>
      </c>
      <c r="BD33" s="11">
        <f t="shared" si="11"/>
      </c>
      <c r="BE33" s="11">
        <f t="shared" si="12"/>
      </c>
      <c r="BF33" s="149" t="s">
        <v>138</v>
      </c>
      <c r="BH33" s="137">
        <v>0.86</v>
      </c>
      <c r="BJ33" s="7">
        <v>8</v>
      </c>
      <c r="BM33" s="159"/>
      <c r="BN33" s="159"/>
      <c r="BO33" s="159"/>
      <c r="BP33" s="159"/>
    </row>
    <row r="34" spans="1:62" s="7" customFormat="1" ht="12.75">
      <c r="A34" s="131">
        <v>16</v>
      </c>
      <c r="B34" s="76" t="s">
        <v>89</v>
      </c>
      <c r="C34" s="133" t="s">
        <v>176</v>
      </c>
      <c r="D34" s="58" t="s">
        <v>177</v>
      </c>
      <c r="E34" s="145" t="s">
        <v>152</v>
      </c>
      <c r="F34" s="134"/>
      <c r="G34" s="57">
        <v>3</v>
      </c>
      <c r="H34" s="34" t="s">
        <v>148</v>
      </c>
      <c r="I34" s="34" t="s">
        <v>40</v>
      </c>
      <c r="J34" s="140" t="str">
        <f t="shared" si="1"/>
        <v>CLK</v>
      </c>
      <c r="K34" s="59">
        <v>10852</v>
      </c>
      <c r="L34" s="59">
        <v>1807</v>
      </c>
      <c r="M34" s="59" t="s">
        <v>149</v>
      </c>
      <c r="N34" s="59">
        <v>919</v>
      </c>
      <c r="O34" s="59">
        <v>1</v>
      </c>
      <c r="P34" s="59">
        <v>1</v>
      </c>
      <c r="Q34" s="59">
        <v>1</v>
      </c>
      <c r="R34" s="59">
        <v>1</v>
      </c>
      <c r="S34" s="59"/>
      <c r="T34" s="59"/>
      <c r="U34" s="59"/>
      <c r="V34" s="135">
        <f t="shared" si="2"/>
      </c>
      <c r="W34" s="135">
        <f t="shared" si="3"/>
      </c>
      <c r="X34" s="135">
        <f t="shared" si="4"/>
      </c>
      <c r="Y34" s="135">
        <f t="shared" si="5"/>
        <v>0.99</v>
      </c>
      <c r="Z34" s="135">
        <f t="shared" si="6"/>
        <v>0.99</v>
      </c>
      <c r="AA34" s="136">
        <v>0.99</v>
      </c>
      <c r="AB34" s="136">
        <v>0.99</v>
      </c>
      <c r="AC34" s="136"/>
      <c r="AD34" s="136"/>
      <c r="AE34" s="136"/>
      <c r="AF34" s="136"/>
      <c r="AG34" s="136"/>
      <c r="AH34" s="136"/>
      <c r="AI34" s="136">
        <v>0.99</v>
      </c>
      <c r="AJ34" s="136"/>
      <c r="AK34" s="136"/>
      <c r="AL34" s="136"/>
      <c r="AM34" s="137">
        <v>0.99</v>
      </c>
      <c r="AN34" s="137"/>
      <c r="AO34" s="137"/>
      <c r="AP34" s="137"/>
      <c r="AQ34" s="50">
        <v>312293.6</v>
      </c>
      <c r="AR34" s="50">
        <v>312878.12</v>
      </c>
      <c r="AS34" s="50"/>
      <c r="AT34" s="50"/>
      <c r="AU34" s="50"/>
      <c r="AV34" s="50"/>
      <c r="AW34" s="50"/>
      <c r="AX34" s="50"/>
      <c r="AY34" s="12">
        <v>0.99</v>
      </c>
      <c r="AZ34" s="11">
        <f t="shared" si="7"/>
        <v>1</v>
      </c>
      <c r="BA34" s="11">
        <f t="shared" si="8"/>
      </c>
      <c r="BB34" s="11">
        <f t="shared" si="9"/>
      </c>
      <c r="BC34" s="11">
        <f t="shared" si="10"/>
      </c>
      <c r="BD34" s="11">
        <f t="shared" si="11"/>
      </c>
      <c r="BE34" s="11">
        <f t="shared" si="12"/>
      </c>
      <c r="BF34" s="149" t="s">
        <v>138</v>
      </c>
      <c r="BH34" s="137">
        <v>0.87</v>
      </c>
      <c r="BJ34" s="7">
        <v>9</v>
      </c>
    </row>
    <row r="35" spans="1:62" s="7" customFormat="1" ht="12.75">
      <c r="A35" s="131">
        <v>17</v>
      </c>
      <c r="B35" s="76" t="s">
        <v>90</v>
      </c>
      <c r="C35" s="133" t="s">
        <v>178</v>
      </c>
      <c r="D35" s="58" t="s">
        <v>179</v>
      </c>
      <c r="E35" s="145" t="s">
        <v>156</v>
      </c>
      <c r="F35" s="134"/>
      <c r="G35" s="57">
        <v>2</v>
      </c>
      <c r="H35" s="34" t="s">
        <v>148</v>
      </c>
      <c r="I35" s="34" t="s">
        <v>40</v>
      </c>
      <c r="J35" s="140" t="str">
        <f t="shared" si="1"/>
        <v>CLK</v>
      </c>
      <c r="K35" s="59">
        <v>2842</v>
      </c>
      <c r="L35" s="59">
        <v>951</v>
      </c>
      <c r="M35" s="59" t="s">
        <v>149</v>
      </c>
      <c r="N35" s="59">
        <v>221</v>
      </c>
      <c r="O35" s="59">
        <v>1</v>
      </c>
      <c r="P35" s="59">
        <v>1</v>
      </c>
      <c r="Q35" s="59">
        <v>1</v>
      </c>
      <c r="R35" s="59">
        <v>1</v>
      </c>
      <c r="S35" s="59"/>
      <c r="T35" s="59"/>
      <c r="U35" s="59"/>
      <c r="V35" s="135">
        <f t="shared" si="2"/>
      </c>
      <c r="W35" s="135">
        <f t="shared" si="3"/>
      </c>
      <c r="X35" s="135">
        <f t="shared" si="4"/>
      </c>
      <c r="Y35" s="135">
        <f t="shared" si="5"/>
        <v>0.95</v>
      </c>
      <c r="Z35" s="135">
        <f t="shared" si="6"/>
        <v>0.95</v>
      </c>
      <c r="AA35" s="136">
        <v>0.95</v>
      </c>
      <c r="AB35" s="136">
        <v>0.95</v>
      </c>
      <c r="AC35" s="136"/>
      <c r="AD35" s="136"/>
      <c r="AE35" s="136"/>
      <c r="AF35" s="136"/>
      <c r="AG35" s="136"/>
      <c r="AH35" s="136"/>
      <c r="AI35" s="136">
        <v>0.95</v>
      </c>
      <c r="AJ35" s="136"/>
      <c r="AK35" s="136"/>
      <c r="AL35" s="136"/>
      <c r="AM35" s="137">
        <v>0.95</v>
      </c>
      <c r="AN35" s="137"/>
      <c r="AO35" s="137"/>
      <c r="AP35" s="137"/>
      <c r="AQ35" s="50">
        <v>71710.62</v>
      </c>
      <c r="AR35" s="50">
        <v>75180.84</v>
      </c>
      <c r="AS35" s="50"/>
      <c r="AT35" s="50"/>
      <c r="AU35" s="50"/>
      <c r="AV35" s="50"/>
      <c r="AW35" s="50"/>
      <c r="AX35" s="50"/>
      <c r="AY35" s="12">
        <v>0.95</v>
      </c>
      <c r="AZ35" s="11">
        <f t="shared" si="7"/>
        <v>1</v>
      </c>
      <c r="BA35" s="11">
        <f t="shared" si="8"/>
      </c>
      <c r="BB35" s="11">
        <f t="shared" si="9"/>
      </c>
      <c r="BC35" s="11">
        <f t="shared" si="10"/>
      </c>
      <c r="BD35" s="11">
        <f t="shared" si="11"/>
      </c>
      <c r="BE35" s="11">
        <f t="shared" si="12"/>
      </c>
      <c r="BF35" s="149" t="s">
        <v>138</v>
      </c>
      <c r="BH35" s="137">
        <v>0.87</v>
      </c>
      <c r="BJ35" s="7">
        <v>10</v>
      </c>
    </row>
    <row r="36" spans="1:62" s="7" customFormat="1" ht="12.75">
      <c r="A36" s="131">
        <v>18</v>
      </c>
      <c r="B36" s="76" t="s">
        <v>90</v>
      </c>
      <c r="C36" s="133" t="s">
        <v>180</v>
      </c>
      <c r="D36" s="58" t="s">
        <v>181</v>
      </c>
      <c r="E36" s="145" t="s">
        <v>156</v>
      </c>
      <c r="F36" s="134"/>
      <c r="G36" s="57">
        <v>2</v>
      </c>
      <c r="H36" s="34" t="s">
        <v>148</v>
      </c>
      <c r="I36" s="34" t="s">
        <v>40</v>
      </c>
      <c r="J36" s="140" t="str">
        <f t="shared" si="1"/>
        <v>CLK</v>
      </c>
      <c r="K36" s="59">
        <v>1842</v>
      </c>
      <c r="L36" s="59">
        <v>942</v>
      </c>
      <c r="M36" s="59" t="s">
        <v>149</v>
      </c>
      <c r="N36" s="59">
        <v>122</v>
      </c>
      <c r="O36" s="59">
        <v>1</v>
      </c>
      <c r="P36" s="59">
        <v>1</v>
      </c>
      <c r="Q36" s="59">
        <v>1</v>
      </c>
      <c r="R36" s="59">
        <v>1</v>
      </c>
      <c r="S36" s="59"/>
      <c r="T36" s="59"/>
      <c r="U36" s="59"/>
      <c r="V36" s="135">
        <f t="shared" si="2"/>
      </c>
      <c r="W36" s="135">
        <f t="shared" si="3"/>
      </c>
      <c r="X36" s="135">
        <f t="shared" si="4"/>
      </c>
      <c r="Y36" s="135">
        <f t="shared" si="5"/>
        <v>0.99</v>
      </c>
      <c r="Z36" s="135">
        <f t="shared" si="6"/>
        <v>0.99</v>
      </c>
      <c r="AA36" s="136">
        <v>0.99</v>
      </c>
      <c r="AB36" s="136">
        <v>0.99</v>
      </c>
      <c r="AC36" s="136"/>
      <c r="AD36" s="136"/>
      <c r="AE36" s="136"/>
      <c r="AF36" s="136"/>
      <c r="AG36" s="136"/>
      <c r="AH36" s="136"/>
      <c r="AI36" s="136">
        <v>0.99</v>
      </c>
      <c r="AJ36" s="136"/>
      <c r="AK36" s="136"/>
      <c r="AL36" s="136"/>
      <c r="AM36" s="137">
        <v>0.99</v>
      </c>
      <c r="AN36" s="137"/>
      <c r="AO36" s="137"/>
      <c r="AP36" s="137"/>
      <c r="AQ36" s="50">
        <v>31297.31</v>
      </c>
      <c r="AR36" s="50">
        <v>31317.2</v>
      </c>
      <c r="AS36" s="50"/>
      <c r="AT36" s="50"/>
      <c r="AU36" s="50"/>
      <c r="AV36" s="50"/>
      <c r="AW36" s="50"/>
      <c r="AX36" s="50"/>
      <c r="AY36" s="12">
        <v>0.99</v>
      </c>
      <c r="AZ36" s="11">
        <f t="shared" si="7"/>
        <v>1</v>
      </c>
      <c r="BA36" s="11">
        <f t="shared" si="8"/>
      </c>
      <c r="BB36" s="11">
        <f t="shared" si="9"/>
      </c>
      <c r="BC36" s="11">
        <f t="shared" si="10"/>
      </c>
      <c r="BD36" s="11">
        <f t="shared" si="11"/>
      </c>
      <c r="BE36" s="11">
        <f t="shared" si="12"/>
      </c>
      <c r="BF36" s="149" t="s">
        <v>138</v>
      </c>
      <c r="BH36" s="137">
        <v>0.88</v>
      </c>
      <c r="BJ36" s="7">
        <v>11</v>
      </c>
    </row>
    <row r="37" spans="1:62" s="7" customFormat="1" ht="12.75">
      <c r="A37" s="131">
        <v>19</v>
      </c>
      <c r="B37" s="76" t="s">
        <v>89</v>
      </c>
      <c r="C37" s="133" t="s">
        <v>182</v>
      </c>
      <c r="D37" s="58" t="s">
        <v>183</v>
      </c>
      <c r="E37" s="145" t="s">
        <v>152</v>
      </c>
      <c r="F37" s="134"/>
      <c r="G37" s="57">
        <v>3</v>
      </c>
      <c r="H37" s="34" t="s">
        <v>148</v>
      </c>
      <c r="I37" s="34" t="s">
        <v>40</v>
      </c>
      <c r="J37" s="140" t="str">
        <f t="shared" si="1"/>
        <v>CLK</v>
      </c>
      <c r="K37" s="59">
        <v>9974</v>
      </c>
      <c r="L37" s="59">
        <v>2014</v>
      </c>
      <c r="M37" s="59" t="s">
        <v>149</v>
      </c>
      <c r="N37" s="59">
        <v>449</v>
      </c>
      <c r="O37" s="59">
        <v>1</v>
      </c>
      <c r="P37" s="59">
        <v>1</v>
      </c>
      <c r="Q37" s="59">
        <v>1</v>
      </c>
      <c r="R37" s="59">
        <v>1</v>
      </c>
      <c r="S37" s="59"/>
      <c r="T37" s="59"/>
      <c r="U37" s="59"/>
      <c r="V37" s="135">
        <f t="shared" si="2"/>
      </c>
      <c r="W37" s="135">
        <f t="shared" si="3"/>
      </c>
      <c r="X37" s="135">
        <f t="shared" si="4"/>
        <v>0.86</v>
      </c>
      <c r="Y37" s="135">
        <f t="shared" si="5"/>
      </c>
      <c r="Z37" s="135">
        <f t="shared" si="6"/>
      </c>
      <c r="AA37" s="136">
        <v>0.86</v>
      </c>
      <c r="AB37" s="136">
        <v>0.86</v>
      </c>
      <c r="AC37" s="136"/>
      <c r="AD37" s="136"/>
      <c r="AE37" s="136"/>
      <c r="AF37" s="136"/>
      <c r="AG37" s="136"/>
      <c r="AH37" s="136"/>
      <c r="AI37" s="136">
        <v>0.86</v>
      </c>
      <c r="AJ37" s="136"/>
      <c r="AK37" s="136"/>
      <c r="AL37" s="136"/>
      <c r="AM37" s="137">
        <v>0.86</v>
      </c>
      <c r="AN37" s="137"/>
      <c r="AO37" s="137"/>
      <c r="AP37" s="137"/>
      <c r="AQ37" s="50">
        <v>216134.56</v>
      </c>
      <c r="AR37" s="50">
        <v>249807.54</v>
      </c>
      <c r="AS37" s="50"/>
      <c r="AT37" s="50"/>
      <c r="AU37" s="50"/>
      <c r="AV37" s="50"/>
      <c r="AW37" s="50"/>
      <c r="AX37" s="50"/>
      <c r="AY37" s="12">
        <v>0.86</v>
      </c>
      <c r="AZ37" s="11">
        <f t="shared" si="7"/>
        <v>1</v>
      </c>
      <c r="BA37" s="11">
        <f t="shared" si="8"/>
      </c>
      <c r="BB37" s="11">
        <f t="shared" si="9"/>
      </c>
      <c r="BC37" s="11">
        <f t="shared" si="10"/>
      </c>
      <c r="BD37" s="11">
        <f t="shared" si="11"/>
      </c>
      <c r="BE37" s="11">
        <f t="shared" si="12"/>
      </c>
      <c r="BF37" s="149" t="s">
        <v>138</v>
      </c>
      <c r="BH37" s="137">
        <v>0.88</v>
      </c>
      <c r="BJ37" s="7">
        <v>12</v>
      </c>
    </row>
    <row r="38" spans="1:62" s="7" customFormat="1" ht="12.75">
      <c r="A38" s="131">
        <v>20</v>
      </c>
      <c r="B38" s="76" t="s">
        <v>90</v>
      </c>
      <c r="C38" s="133" t="s">
        <v>184</v>
      </c>
      <c r="D38" s="58" t="s">
        <v>185</v>
      </c>
      <c r="E38" s="145" t="s">
        <v>156</v>
      </c>
      <c r="F38" s="134"/>
      <c r="G38" s="57">
        <v>2</v>
      </c>
      <c r="H38" s="34" t="s">
        <v>148</v>
      </c>
      <c r="I38" s="34" t="s">
        <v>40</v>
      </c>
      <c r="J38" s="140" t="str">
        <f t="shared" si="1"/>
        <v>CLK</v>
      </c>
      <c r="K38" s="59">
        <v>1775</v>
      </c>
      <c r="L38" s="59">
        <v>845</v>
      </c>
      <c r="M38" s="59" t="s">
        <v>149</v>
      </c>
      <c r="N38" s="59">
        <v>142</v>
      </c>
      <c r="O38" s="59">
        <v>1</v>
      </c>
      <c r="P38" s="59">
        <v>1</v>
      </c>
      <c r="Q38" s="59">
        <v>1</v>
      </c>
      <c r="R38" s="59">
        <v>1</v>
      </c>
      <c r="S38" s="59"/>
      <c r="T38" s="59"/>
      <c r="U38" s="59"/>
      <c r="V38" s="135">
        <f t="shared" si="2"/>
      </c>
      <c r="W38" s="135">
        <f t="shared" si="3"/>
      </c>
      <c r="X38" s="135">
        <f t="shared" si="4"/>
      </c>
      <c r="Y38" s="135">
        <f t="shared" si="5"/>
        <v>1</v>
      </c>
      <c r="Z38" s="135">
        <f t="shared" si="6"/>
        <v>1</v>
      </c>
      <c r="AA38" s="136">
        <v>1</v>
      </c>
      <c r="AB38" s="136">
        <v>1</v>
      </c>
      <c r="AC38" s="136"/>
      <c r="AD38" s="136"/>
      <c r="AE38" s="136"/>
      <c r="AF38" s="136"/>
      <c r="AG38" s="136"/>
      <c r="AH38" s="136"/>
      <c r="AI38" s="136">
        <v>1</v>
      </c>
      <c r="AJ38" s="136"/>
      <c r="AK38" s="136"/>
      <c r="AL38" s="136"/>
      <c r="AM38" s="137">
        <v>1</v>
      </c>
      <c r="AN38" s="137"/>
      <c r="AO38" s="137"/>
      <c r="AP38" s="137"/>
      <c r="AQ38" s="50">
        <v>24218.54</v>
      </c>
      <c r="AR38" s="50">
        <v>24205.5</v>
      </c>
      <c r="AS38" s="50"/>
      <c r="AT38" s="50"/>
      <c r="AU38" s="50"/>
      <c r="AV38" s="50"/>
      <c r="AW38" s="50"/>
      <c r="AX38" s="50"/>
      <c r="AY38" s="12">
        <v>1</v>
      </c>
      <c r="AZ38" s="11">
        <f t="shared" si="7"/>
        <v>1</v>
      </c>
      <c r="BA38" s="11">
        <f t="shared" si="8"/>
      </c>
      <c r="BB38" s="11">
        <f t="shared" si="9"/>
      </c>
      <c r="BC38" s="11">
        <f t="shared" si="10"/>
      </c>
      <c r="BD38" s="11">
        <f t="shared" si="11"/>
      </c>
      <c r="BE38" s="11">
        <f t="shared" si="12"/>
      </c>
      <c r="BF38" s="149" t="s">
        <v>138</v>
      </c>
      <c r="BH38" s="137">
        <v>0.88</v>
      </c>
      <c r="BJ38" s="7">
        <v>13</v>
      </c>
    </row>
    <row r="39" spans="1:62" s="7" customFormat="1" ht="12.75">
      <c r="A39" s="131">
        <v>21</v>
      </c>
      <c r="B39" s="76" t="s">
        <v>90</v>
      </c>
      <c r="C39" s="133" t="s">
        <v>186</v>
      </c>
      <c r="D39" s="58" t="s">
        <v>187</v>
      </c>
      <c r="E39" s="145" t="s">
        <v>156</v>
      </c>
      <c r="F39" s="134"/>
      <c r="G39" s="57">
        <v>2</v>
      </c>
      <c r="H39" s="34" t="s">
        <v>148</v>
      </c>
      <c r="I39" s="34" t="s">
        <v>40</v>
      </c>
      <c r="J39" s="140" t="str">
        <f t="shared" si="1"/>
        <v>CLK</v>
      </c>
      <c r="K39" s="59">
        <v>2768</v>
      </c>
      <c r="L39" s="59">
        <v>1177</v>
      </c>
      <c r="M39" s="59" t="s">
        <v>149</v>
      </c>
      <c r="N39" s="59">
        <v>182</v>
      </c>
      <c r="O39" s="59">
        <v>1</v>
      </c>
      <c r="P39" s="59">
        <v>1</v>
      </c>
      <c r="Q39" s="59">
        <v>1</v>
      </c>
      <c r="R39" s="59">
        <v>1</v>
      </c>
      <c r="S39" s="59"/>
      <c r="T39" s="59"/>
      <c r="U39" s="59"/>
      <c r="V39" s="135">
        <f t="shared" si="2"/>
      </c>
      <c r="W39" s="135">
        <f t="shared" si="3"/>
      </c>
      <c r="X39" s="135">
        <f t="shared" si="4"/>
        <v>0.88</v>
      </c>
      <c r="Y39" s="135">
        <f t="shared" si="5"/>
      </c>
      <c r="Z39" s="135">
        <f t="shared" si="6"/>
      </c>
      <c r="AA39" s="136">
        <v>0.88</v>
      </c>
      <c r="AB39" s="136">
        <v>0.88</v>
      </c>
      <c r="AC39" s="136"/>
      <c r="AD39" s="136"/>
      <c r="AE39" s="136"/>
      <c r="AF39" s="136"/>
      <c r="AG39" s="136"/>
      <c r="AH39" s="136"/>
      <c r="AI39" s="136">
        <v>0.88</v>
      </c>
      <c r="AJ39" s="136"/>
      <c r="AK39" s="136"/>
      <c r="AL39" s="136"/>
      <c r="AM39" s="137">
        <v>0.88</v>
      </c>
      <c r="AN39" s="137"/>
      <c r="AO39" s="137"/>
      <c r="AP39" s="137"/>
      <c r="AQ39" s="50">
        <v>54193.87</v>
      </c>
      <c r="AR39" s="50">
        <v>60932.1</v>
      </c>
      <c r="AS39" s="50"/>
      <c r="AT39" s="50"/>
      <c r="AU39" s="50"/>
      <c r="AV39" s="50"/>
      <c r="AW39" s="50"/>
      <c r="AX39" s="50"/>
      <c r="AY39" s="12">
        <v>0.88</v>
      </c>
      <c r="AZ39" s="11">
        <f t="shared" si="7"/>
        <v>1</v>
      </c>
      <c r="BA39" s="11">
        <f t="shared" si="8"/>
      </c>
      <c r="BB39" s="11">
        <f t="shared" si="9"/>
      </c>
      <c r="BC39" s="11">
        <f t="shared" si="10"/>
      </c>
      <c r="BD39" s="11">
        <f t="shared" si="11"/>
      </c>
      <c r="BE39" s="11">
        <f t="shared" si="12"/>
      </c>
      <c r="BF39" s="149" t="s">
        <v>138</v>
      </c>
      <c r="BH39" s="137">
        <v>0.88</v>
      </c>
      <c r="BJ39" s="7">
        <v>14</v>
      </c>
    </row>
    <row r="40" spans="1:62" s="7" customFormat="1" ht="12.75">
      <c r="A40" s="131">
        <v>22</v>
      </c>
      <c r="B40" s="76" t="s">
        <v>90</v>
      </c>
      <c r="C40" s="133" t="s">
        <v>188</v>
      </c>
      <c r="D40" s="58" t="s">
        <v>189</v>
      </c>
      <c r="E40" s="145" t="s">
        <v>156</v>
      </c>
      <c r="F40" s="134"/>
      <c r="G40" s="57">
        <v>2</v>
      </c>
      <c r="H40" s="34" t="s">
        <v>148</v>
      </c>
      <c r="I40" s="34" t="s">
        <v>40</v>
      </c>
      <c r="J40" s="140" t="str">
        <f t="shared" si="1"/>
        <v>CLK</v>
      </c>
      <c r="K40" s="59">
        <v>5870</v>
      </c>
      <c r="L40" s="59">
        <v>1419</v>
      </c>
      <c r="M40" s="59" t="s">
        <v>149</v>
      </c>
      <c r="N40" s="59">
        <v>158</v>
      </c>
      <c r="O40" s="59">
        <v>1</v>
      </c>
      <c r="P40" s="59">
        <v>1</v>
      </c>
      <c r="Q40" s="59">
        <v>1</v>
      </c>
      <c r="R40" s="59">
        <v>1</v>
      </c>
      <c r="S40" s="59"/>
      <c r="T40" s="59"/>
      <c r="U40" s="59"/>
      <c r="V40" s="135">
        <f t="shared" si="2"/>
      </c>
      <c r="W40" s="135">
        <f t="shared" si="3"/>
      </c>
      <c r="X40" s="135">
        <f t="shared" si="4"/>
        <v>0.87</v>
      </c>
      <c r="Y40" s="135">
        <f t="shared" si="5"/>
      </c>
      <c r="Z40" s="135">
        <f t="shared" si="6"/>
      </c>
      <c r="AA40" s="136">
        <v>0.87</v>
      </c>
      <c r="AB40" s="136">
        <v>0.87</v>
      </c>
      <c r="AC40" s="136"/>
      <c r="AD40" s="136"/>
      <c r="AE40" s="136"/>
      <c r="AF40" s="136"/>
      <c r="AG40" s="136"/>
      <c r="AH40" s="136"/>
      <c r="AI40" s="136">
        <v>0.87</v>
      </c>
      <c r="AJ40" s="136"/>
      <c r="AK40" s="136"/>
      <c r="AL40" s="136"/>
      <c r="AM40" s="137">
        <v>0.87</v>
      </c>
      <c r="AN40" s="137"/>
      <c r="AO40" s="137"/>
      <c r="AP40" s="137"/>
      <c r="AQ40" s="50">
        <v>46230.33</v>
      </c>
      <c r="AR40" s="50">
        <v>52622.16</v>
      </c>
      <c r="AS40" s="50"/>
      <c r="AT40" s="50"/>
      <c r="AU40" s="50"/>
      <c r="AV40" s="50"/>
      <c r="AW40" s="50"/>
      <c r="AX40" s="50"/>
      <c r="AY40" s="12">
        <v>0.87</v>
      </c>
      <c r="AZ40" s="11">
        <f t="shared" si="7"/>
        <v>1</v>
      </c>
      <c r="BA40" s="11">
        <f t="shared" si="8"/>
      </c>
      <c r="BB40" s="11">
        <f t="shared" si="9"/>
      </c>
      <c r="BC40" s="11">
        <f t="shared" si="10"/>
      </c>
      <c r="BD40" s="11">
        <f t="shared" si="11"/>
      </c>
      <c r="BE40" s="11">
        <f t="shared" si="12"/>
      </c>
      <c r="BF40" s="149" t="s">
        <v>138</v>
      </c>
      <c r="BH40" s="137">
        <v>0.89</v>
      </c>
      <c r="BJ40" s="7">
        <v>15</v>
      </c>
    </row>
    <row r="41" spans="1:62" s="7" customFormat="1" ht="12.75">
      <c r="A41" s="131">
        <v>23</v>
      </c>
      <c r="B41" s="76" t="s">
        <v>41</v>
      </c>
      <c r="C41" s="133" t="s">
        <v>190</v>
      </c>
      <c r="D41" s="58" t="s">
        <v>191</v>
      </c>
      <c r="E41" s="145" t="s">
        <v>41</v>
      </c>
      <c r="F41" s="134"/>
      <c r="G41" s="57">
        <v>9</v>
      </c>
      <c r="H41" s="34" t="s">
        <v>148</v>
      </c>
      <c r="I41" s="34" t="s">
        <v>40</v>
      </c>
      <c r="J41" s="140" t="str">
        <f t="shared" si="1"/>
        <v>CLK</v>
      </c>
      <c r="K41" s="59">
        <v>230</v>
      </c>
      <c r="L41" s="59">
        <v>44</v>
      </c>
      <c r="M41" s="59" t="s">
        <v>149</v>
      </c>
      <c r="N41" s="59">
        <v>25</v>
      </c>
      <c r="O41" s="59">
        <v>1</v>
      </c>
      <c r="P41" s="59">
        <v>1</v>
      </c>
      <c r="Q41" s="59">
        <v>1</v>
      </c>
      <c r="R41" s="59">
        <v>1</v>
      </c>
      <c r="S41" s="59"/>
      <c r="T41" s="59"/>
      <c r="U41" s="59"/>
      <c r="V41" s="135">
        <f t="shared" si="2"/>
      </c>
      <c r="W41" s="135">
        <f t="shared" si="3"/>
      </c>
      <c r="X41" s="135">
        <f t="shared" si="4"/>
        <v>0.88</v>
      </c>
      <c r="Y41" s="135">
        <f t="shared" si="5"/>
      </c>
      <c r="Z41" s="135">
        <f t="shared" si="6"/>
      </c>
      <c r="AA41" s="136">
        <v>0.88</v>
      </c>
      <c r="AB41" s="136">
        <v>0.88</v>
      </c>
      <c r="AC41" s="136"/>
      <c r="AD41" s="136"/>
      <c r="AE41" s="136"/>
      <c r="AF41" s="136"/>
      <c r="AG41" s="136"/>
      <c r="AH41" s="136"/>
      <c r="AI41" s="136">
        <v>0.88</v>
      </c>
      <c r="AJ41" s="136"/>
      <c r="AK41" s="136"/>
      <c r="AL41" s="136"/>
      <c r="AM41" s="137">
        <v>0.88</v>
      </c>
      <c r="AN41" s="137"/>
      <c r="AO41" s="137"/>
      <c r="AP41" s="137"/>
      <c r="AQ41" s="50">
        <v>42919.56</v>
      </c>
      <c r="AR41" s="50">
        <v>48354.66</v>
      </c>
      <c r="AS41" s="50"/>
      <c r="AT41" s="50"/>
      <c r="AU41" s="50"/>
      <c r="AV41" s="50"/>
      <c r="AW41" s="50"/>
      <c r="AX41" s="50"/>
      <c r="AY41" s="12">
        <v>0.88</v>
      </c>
      <c r="AZ41" s="11">
        <f t="shared" si="7"/>
        <v>1</v>
      </c>
      <c r="BA41" s="11">
        <f t="shared" si="8"/>
      </c>
      <c r="BB41" s="11">
        <f t="shared" si="9"/>
      </c>
      <c r="BC41" s="11">
        <f t="shared" si="10"/>
      </c>
      <c r="BD41" s="11">
        <f t="shared" si="11"/>
      </c>
      <c r="BE41" s="11">
        <f t="shared" si="12"/>
      </c>
      <c r="BF41" s="149" t="s">
        <v>138</v>
      </c>
      <c r="BH41" s="137">
        <v>0.9</v>
      </c>
      <c r="BJ41" s="7">
        <v>1</v>
      </c>
    </row>
    <row r="42" spans="1:62" s="7" customFormat="1" ht="12.75">
      <c r="A42" s="131">
        <v>24</v>
      </c>
      <c r="B42" s="76" t="s">
        <v>90</v>
      </c>
      <c r="C42" s="133" t="s">
        <v>192</v>
      </c>
      <c r="D42" s="58" t="s">
        <v>193</v>
      </c>
      <c r="E42" s="145" t="s">
        <v>156</v>
      </c>
      <c r="F42" s="134"/>
      <c r="G42" s="57">
        <v>2</v>
      </c>
      <c r="H42" s="34" t="s">
        <v>148</v>
      </c>
      <c r="I42" s="34" t="s">
        <v>40</v>
      </c>
      <c r="J42" s="140" t="str">
        <f t="shared" si="1"/>
        <v>CLK</v>
      </c>
      <c r="K42" s="59">
        <v>1917</v>
      </c>
      <c r="L42" s="59">
        <v>723</v>
      </c>
      <c r="M42" s="59" t="s">
        <v>149</v>
      </c>
      <c r="N42" s="59">
        <v>126</v>
      </c>
      <c r="O42" s="59">
        <v>1</v>
      </c>
      <c r="P42" s="59">
        <v>1</v>
      </c>
      <c r="Q42" s="59">
        <v>1</v>
      </c>
      <c r="R42" s="59">
        <v>1</v>
      </c>
      <c r="S42" s="59"/>
      <c r="T42" s="59"/>
      <c r="U42" s="59"/>
      <c r="V42" s="135">
        <f t="shared" si="2"/>
      </c>
      <c r="W42" s="135">
        <f t="shared" si="3"/>
      </c>
      <c r="X42" s="135">
        <f t="shared" si="4"/>
      </c>
      <c r="Y42" s="135">
        <f t="shared" si="5"/>
        <v>0.96</v>
      </c>
      <c r="Z42" s="135">
        <f t="shared" si="6"/>
        <v>0.96</v>
      </c>
      <c r="AA42" s="136">
        <v>0.96</v>
      </c>
      <c r="AB42" s="136">
        <v>0.96</v>
      </c>
      <c r="AC42" s="136"/>
      <c r="AD42" s="136"/>
      <c r="AE42" s="136"/>
      <c r="AF42" s="136"/>
      <c r="AG42" s="136"/>
      <c r="AH42" s="136"/>
      <c r="AI42" s="136">
        <v>0.96</v>
      </c>
      <c r="AJ42" s="136"/>
      <c r="AK42" s="136"/>
      <c r="AL42" s="136"/>
      <c r="AM42" s="137">
        <v>0.96</v>
      </c>
      <c r="AN42" s="137"/>
      <c r="AO42" s="137"/>
      <c r="AP42" s="137"/>
      <c r="AQ42" s="50">
        <v>44957.55</v>
      </c>
      <c r="AR42" s="50">
        <v>46828</v>
      </c>
      <c r="AS42" s="50"/>
      <c r="AT42" s="50"/>
      <c r="AU42" s="50"/>
      <c r="AV42" s="50"/>
      <c r="AW42" s="50"/>
      <c r="AX42" s="50"/>
      <c r="AY42" s="12">
        <v>0.96</v>
      </c>
      <c r="AZ42" s="11">
        <f t="shared" si="7"/>
        <v>1</v>
      </c>
      <c r="BA42" s="11">
        <f t="shared" si="8"/>
      </c>
      <c r="BB42" s="11">
        <f t="shared" si="9"/>
      </c>
      <c r="BC42" s="11">
        <f t="shared" si="10"/>
      </c>
      <c r="BD42" s="11">
        <f t="shared" si="11"/>
      </c>
      <c r="BE42" s="11">
        <f t="shared" si="12"/>
      </c>
      <c r="BF42" s="149" t="s">
        <v>138</v>
      </c>
      <c r="BH42" s="137">
        <v>0.9</v>
      </c>
      <c r="BJ42" s="7">
        <v>2</v>
      </c>
    </row>
    <row r="43" spans="1:62" s="7" customFormat="1" ht="12.75">
      <c r="A43" s="131">
        <v>25</v>
      </c>
      <c r="B43" s="76" t="s">
        <v>90</v>
      </c>
      <c r="C43" s="133" t="s">
        <v>194</v>
      </c>
      <c r="D43" s="58" t="s">
        <v>195</v>
      </c>
      <c r="E43" s="145" t="s">
        <v>156</v>
      </c>
      <c r="F43" s="134"/>
      <c r="G43" s="57">
        <v>2</v>
      </c>
      <c r="H43" s="34" t="s">
        <v>148</v>
      </c>
      <c r="I43" s="34" t="s">
        <v>40</v>
      </c>
      <c r="J43" s="140" t="str">
        <f t="shared" si="1"/>
        <v>CLK</v>
      </c>
      <c r="K43" s="59">
        <v>1939</v>
      </c>
      <c r="L43" s="59">
        <v>794</v>
      </c>
      <c r="M43" s="59" t="s">
        <v>149</v>
      </c>
      <c r="N43" s="59">
        <v>96</v>
      </c>
      <c r="O43" s="59">
        <v>1</v>
      </c>
      <c r="P43" s="59">
        <v>1</v>
      </c>
      <c r="Q43" s="59">
        <v>1</v>
      </c>
      <c r="R43" s="59">
        <v>1</v>
      </c>
      <c r="S43" s="59"/>
      <c r="T43" s="59"/>
      <c r="U43" s="59"/>
      <c r="V43" s="135">
        <f t="shared" si="2"/>
      </c>
      <c r="W43" s="135">
        <f t="shared" si="3"/>
      </c>
      <c r="X43" s="135">
        <f t="shared" si="4"/>
      </c>
      <c r="Y43" s="135">
        <f t="shared" si="5"/>
        <v>1.01</v>
      </c>
      <c r="Z43" s="135">
        <f t="shared" si="6"/>
        <v>1.01</v>
      </c>
      <c r="AA43" s="136">
        <v>1.01</v>
      </c>
      <c r="AB43" s="136">
        <v>1.01</v>
      </c>
      <c r="AC43" s="136"/>
      <c r="AD43" s="136"/>
      <c r="AE43" s="136"/>
      <c r="AF43" s="136"/>
      <c r="AG43" s="136"/>
      <c r="AH43" s="136"/>
      <c r="AI43" s="136">
        <v>1.01</v>
      </c>
      <c r="AJ43" s="136"/>
      <c r="AK43" s="136"/>
      <c r="AL43" s="136"/>
      <c r="AM43" s="137">
        <v>1.01</v>
      </c>
      <c r="AN43" s="137"/>
      <c r="AO43" s="137"/>
      <c r="AP43" s="137"/>
      <c r="AQ43" s="50">
        <v>27833.78</v>
      </c>
      <c r="AR43" s="50">
        <v>27509.8</v>
      </c>
      <c r="AS43" s="50"/>
      <c r="AT43" s="50"/>
      <c r="AU43" s="50"/>
      <c r="AV43" s="50"/>
      <c r="AW43" s="50"/>
      <c r="AX43" s="50"/>
      <c r="AY43" s="12">
        <v>1.01</v>
      </c>
      <c r="AZ43" s="11">
        <f t="shared" si="7"/>
        <v>1</v>
      </c>
      <c r="BA43" s="11">
        <f t="shared" si="8"/>
      </c>
      <c r="BB43" s="11">
        <f t="shared" si="9"/>
      </c>
      <c r="BC43" s="11">
        <f t="shared" si="10"/>
      </c>
      <c r="BD43" s="11">
        <f t="shared" si="11"/>
      </c>
      <c r="BE43" s="11">
        <f t="shared" si="12"/>
      </c>
      <c r="BF43" s="149" t="s">
        <v>138</v>
      </c>
      <c r="BH43" s="137">
        <v>0.9</v>
      </c>
      <c r="BJ43" s="7">
        <v>3</v>
      </c>
    </row>
    <row r="44" spans="1:62" s="7" customFormat="1" ht="12.75">
      <c r="A44" s="131">
        <v>26</v>
      </c>
      <c r="B44" s="76" t="s">
        <v>89</v>
      </c>
      <c r="C44" s="133" t="s">
        <v>196</v>
      </c>
      <c r="D44" s="58" t="s">
        <v>197</v>
      </c>
      <c r="E44" s="145" t="s">
        <v>152</v>
      </c>
      <c r="F44" s="134"/>
      <c r="G44" s="57">
        <v>3</v>
      </c>
      <c r="H44" s="34" t="s">
        <v>148</v>
      </c>
      <c r="I44" s="34" t="s">
        <v>40</v>
      </c>
      <c r="J44" s="140" t="str">
        <f t="shared" si="1"/>
        <v>CLK</v>
      </c>
      <c r="K44" s="59">
        <v>1432</v>
      </c>
      <c r="L44" s="59">
        <v>1764</v>
      </c>
      <c r="M44" s="59" t="s">
        <v>149</v>
      </c>
      <c r="N44" s="59">
        <v>318</v>
      </c>
      <c r="O44" s="59">
        <v>1</v>
      </c>
      <c r="P44" s="59">
        <v>1</v>
      </c>
      <c r="Q44" s="59">
        <v>1</v>
      </c>
      <c r="R44" s="59">
        <v>1</v>
      </c>
      <c r="S44" s="59"/>
      <c r="T44" s="59"/>
      <c r="U44" s="59"/>
      <c r="V44" s="135">
        <f t="shared" si="2"/>
      </c>
      <c r="W44" s="135">
        <f t="shared" si="3"/>
      </c>
      <c r="X44" s="135">
        <f t="shared" si="4"/>
        <v>0.84</v>
      </c>
      <c r="Y44" s="135">
        <f t="shared" si="5"/>
      </c>
      <c r="Z44" s="135">
        <f t="shared" si="6"/>
      </c>
      <c r="AA44" s="136">
        <v>0.84</v>
      </c>
      <c r="AB44" s="136">
        <v>0.84</v>
      </c>
      <c r="AC44" s="136"/>
      <c r="AD44" s="136"/>
      <c r="AE44" s="136"/>
      <c r="AF44" s="136"/>
      <c r="AG44" s="136"/>
      <c r="AH44" s="136"/>
      <c r="AI44" s="136">
        <v>0.84</v>
      </c>
      <c r="AJ44" s="136"/>
      <c r="AK44" s="136"/>
      <c r="AL44" s="136"/>
      <c r="AM44" s="137">
        <v>0.84</v>
      </c>
      <c r="AN44" s="137"/>
      <c r="AO44" s="137"/>
      <c r="AP44" s="137"/>
      <c r="AQ44" s="50">
        <v>155786.31</v>
      </c>
      <c r="AR44" s="50">
        <v>183878</v>
      </c>
      <c r="AS44" s="50"/>
      <c r="AT44" s="50"/>
      <c r="AU44" s="50"/>
      <c r="AV44" s="50"/>
      <c r="AW44" s="50"/>
      <c r="AX44" s="50"/>
      <c r="AY44" s="12">
        <v>0.84</v>
      </c>
      <c r="AZ44" s="11">
        <f t="shared" si="7"/>
        <v>1</v>
      </c>
      <c r="BA44" s="11">
        <f t="shared" si="8"/>
      </c>
      <c r="BB44" s="11">
        <f t="shared" si="9"/>
      </c>
      <c r="BC44" s="11">
        <f t="shared" si="10"/>
      </c>
      <c r="BD44" s="11">
        <f t="shared" si="11"/>
      </c>
      <c r="BE44" s="11">
        <f t="shared" si="12"/>
      </c>
      <c r="BF44" s="149" t="s">
        <v>138</v>
      </c>
      <c r="BH44" s="137">
        <v>0.91</v>
      </c>
      <c r="BJ44" s="7">
        <v>4</v>
      </c>
    </row>
    <row r="45" spans="1:62" s="7" customFormat="1" ht="12.75">
      <c r="A45" s="131">
        <v>27</v>
      </c>
      <c r="B45" s="76" t="s">
        <v>90</v>
      </c>
      <c r="C45" s="133" t="s">
        <v>198</v>
      </c>
      <c r="D45" s="58" t="s">
        <v>199</v>
      </c>
      <c r="E45" s="145" t="s">
        <v>156</v>
      </c>
      <c r="F45" s="134"/>
      <c r="G45" s="57">
        <v>2</v>
      </c>
      <c r="H45" s="34" t="s">
        <v>148</v>
      </c>
      <c r="I45" s="34" t="s">
        <v>40</v>
      </c>
      <c r="J45" s="140" t="str">
        <f t="shared" si="1"/>
        <v>CLK</v>
      </c>
      <c r="K45" s="59">
        <v>208</v>
      </c>
      <c r="L45" s="59">
        <v>672</v>
      </c>
      <c r="M45" s="59" t="s">
        <v>149</v>
      </c>
      <c r="N45" s="59">
        <v>59</v>
      </c>
      <c r="O45" s="59">
        <v>1</v>
      </c>
      <c r="P45" s="59">
        <v>1</v>
      </c>
      <c r="Q45" s="59">
        <v>1</v>
      </c>
      <c r="R45" s="59">
        <v>1</v>
      </c>
      <c r="S45" s="59"/>
      <c r="T45" s="59"/>
      <c r="U45" s="59"/>
      <c r="V45" s="135">
        <f t="shared" si="2"/>
      </c>
      <c r="W45" s="135">
        <f t="shared" si="3"/>
      </c>
      <c r="X45" s="135">
        <f t="shared" si="4"/>
      </c>
      <c r="Y45" s="135">
        <f t="shared" si="5"/>
        <v>0.98</v>
      </c>
      <c r="Z45" s="135">
        <f t="shared" si="6"/>
        <v>0.98</v>
      </c>
      <c r="AA45" s="136">
        <v>0.98</v>
      </c>
      <c r="AB45" s="136">
        <v>0.98</v>
      </c>
      <c r="AC45" s="136"/>
      <c r="AD45" s="136"/>
      <c r="AE45" s="136"/>
      <c r="AF45" s="136"/>
      <c r="AG45" s="136"/>
      <c r="AH45" s="136"/>
      <c r="AI45" s="136">
        <v>0.98</v>
      </c>
      <c r="AJ45" s="136"/>
      <c r="AK45" s="136"/>
      <c r="AL45" s="136"/>
      <c r="AM45" s="137">
        <v>0.98</v>
      </c>
      <c r="AN45" s="137"/>
      <c r="AO45" s="137"/>
      <c r="AP45" s="137"/>
      <c r="AQ45" s="50">
        <v>22980.11</v>
      </c>
      <c r="AR45" s="50">
        <v>23368.46</v>
      </c>
      <c r="AS45" s="50"/>
      <c r="AT45" s="50"/>
      <c r="AU45" s="50"/>
      <c r="AV45" s="50"/>
      <c r="AW45" s="50"/>
      <c r="AX45" s="50"/>
      <c r="AY45" s="12">
        <v>0.98</v>
      </c>
      <c r="AZ45" s="11">
        <f t="shared" si="7"/>
        <v>1</v>
      </c>
      <c r="BA45" s="11">
        <f t="shared" si="8"/>
      </c>
      <c r="BB45" s="11">
        <f t="shared" si="9"/>
      </c>
      <c r="BC45" s="11">
        <f t="shared" si="10"/>
      </c>
      <c r="BD45" s="11">
        <f t="shared" si="11"/>
      </c>
      <c r="BE45" s="11">
        <f t="shared" si="12"/>
      </c>
      <c r="BF45" s="149" t="s">
        <v>138</v>
      </c>
      <c r="BH45" s="137">
        <v>0.91</v>
      </c>
      <c r="BJ45" s="7">
        <v>5</v>
      </c>
    </row>
    <row r="46" spans="1:62" s="7" customFormat="1" ht="12.75">
      <c r="A46" s="131">
        <v>28</v>
      </c>
      <c r="B46" s="76" t="s">
        <v>90</v>
      </c>
      <c r="C46" s="133" t="s">
        <v>200</v>
      </c>
      <c r="D46" s="58" t="s">
        <v>201</v>
      </c>
      <c r="E46" s="145" t="s">
        <v>152</v>
      </c>
      <c r="F46" s="134"/>
      <c r="G46" s="57">
        <v>2</v>
      </c>
      <c r="H46" s="34" t="s">
        <v>148</v>
      </c>
      <c r="I46" s="34" t="s">
        <v>40</v>
      </c>
      <c r="J46" s="140" t="str">
        <f t="shared" si="1"/>
        <v>CLK</v>
      </c>
      <c r="K46" s="59">
        <v>2124</v>
      </c>
      <c r="L46" s="59">
        <v>1372</v>
      </c>
      <c r="M46" s="59" t="s">
        <v>149</v>
      </c>
      <c r="N46" s="59">
        <v>150</v>
      </c>
      <c r="O46" s="59">
        <v>1</v>
      </c>
      <c r="P46" s="59">
        <v>1</v>
      </c>
      <c r="Q46" s="59">
        <v>1</v>
      </c>
      <c r="R46" s="59">
        <v>1</v>
      </c>
      <c r="S46" s="59"/>
      <c r="T46" s="59"/>
      <c r="U46" s="59"/>
      <c r="V46" s="135">
        <f t="shared" si="2"/>
      </c>
      <c r="W46" s="135">
        <f t="shared" si="3"/>
      </c>
      <c r="X46" s="135">
        <f t="shared" si="4"/>
      </c>
      <c r="Y46" s="135">
        <f t="shared" si="5"/>
        <v>1.01</v>
      </c>
      <c r="Z46" s="135">
        <f t="shared" si="6"/>
        <v>1.01</v>
      </c>
      <c r="AA46" s="136">
        <v>1.01</v>
      </c>
      <c r="AB46" s="136">
        <v>1.01</v>
      </c>
      <c r="AC46" s="136"/>
      <c r="AD46" s="136"/>
      <c r="AE46" s="136"/>
      <c r="AF46" s="136"/>
      <c r="AG46" s="136"/>
      <c r="AH46" s="136"/>
      <c r="AI46" s="136">
        <v>1.01</v>
      </c>
      <c r="AJ46" s="136"/>
      <c r="AK46" s="136"/>
      <c r="AL46" s="136"/>
      <c r="AM46" s="137">
        <v>1.01</v>
      </c>
      <c r="AN46" s="137"/>
      <c r="AO46" s="137"/>
      <c r="AP46" s="137"/>
      <c r="AQ46" s="50">
        <v>82584.31</v>
      </c>
      <c r="AR46" s="50">
        <v>81616.31</v>
      </c>
      <c r="AS46" s="50"/>
      <c r="AT46" s="50"/>
      <c r="AU46" s="50"/>
      <c r="AV46" s="50"/>
      <c r="AW46" s="50"/>
      <c r="AX46" s="50"/>
      <c r="AY46" s="12">
        <v>1.01</v>
      </c>
      <c r="AZ46" s="11">
        <f t="shared" si="7"/>
        <v>1</v>
      </c>
      <c r="BA46" s="11">
        <f t="shared" si="8"/>
      </c>
      <c r="BB46" s="11">
        <f t="shared" si="9"/>
      </c>
      <c r="BC46" s="11">
        <f t="shared" si="10"/>
      </c>
      <c r="BD46" s="11">
        <f t="shared" si="11"/>
      </c>
      <c r="BE46" s="11">
        <f t="shared" si="12"/>
      </c>
      <c r="BF46" s="149" t="s">
        <v>138</v>
      </c>
      <c r="BH46" s="137">
        <v>0.92</v>
      </c>
      <c r="BJ46" s="7">
        <v>6</v>
      </c>
    </row>
    <row r="47" spans="1:62" s="7" customFormat="1" ht="12.75">
      <c r="A47" s="131">
        <v>29</v>
      </c>
      <c r="B47" s="76" t="s">
        <v>41</v>
      </c>
      <c r="C47" s="133" t="s">
        <v>202</v>
      </c>
      <c r="D47" s="58" t="s">
        <v>203</v>
      </c>
      <c r="E47" s="145" t="s">
        <v>41</v>
      </c>
      <c r="F47" s="134"/>
      <c r="G47" s="57">
        <v>9</v>
      </c>
      <c r="H47" s="34" t="s">
        <v>148</v>
      </c>
      <c r="I47" s="34" t="s">
        <v>40</v>
      </c>
      <c r="J47" s="140" t="str">
        <f t="shared" si="1"/>
        <v>CLK</v>
      </c>
      <c r="K47" s="59">
        <v>940</v>
      </c>
      <c r="L47" s="59">
        <v>567</v>
      </c>
      <c r="M47" s="59" t="s">
        <v>149</v>
      </c>
      <c r="N47" s="59">
        <v>254</v>
      </c>
      <c r="O47" s="59">
        <v>1</v>
      </c>
      <c r="P47" s="59">
        <v>1</v>
      </c>
      <c r="Q47" s="59">
        <v>1</v>
      </c>
      <c r="R47" s="59">
        <v>1</v>
      </c>
      <c r="S47" s="59"/>
      <c r="T47" s="59"/>
      <c r="U47" s="59"/>
      <c r="V47" s="135">
        <f t="shared" si="2"/>
      </c>
      <c r="W47" s="135">
        <f t="shared" si="3"/>
      </c>
      <c r="X47" s="135">
        <f t="shared" si="4"/>
      </c>
      <c r="Y47" s="135">
        <f t="shared" si="5"/>
        <v>0.97</v>
      </c>
      <c r="Z47" s="135">
        <f t="shared" si="6"/>
        <v>0.97</v>
      </c>
      <c r="AA47" s="136">
        <v>0.97</v>
      </c>
      <c r="AB47" s="136">
        <v>0.97</v>
      </c>
      <c r="AC47" s="136"/>
      <c r="AD47" s="136"/>
      <c r="AE47" s="136"/>
      <c r="AF47" s="136"/>
      <c r="AG47" s="136"/>
      <c r="AH47" s="136"/>
      <c r="AI47" s="136">
        <v>0.97</v>
      </c>
      <c r="AJ47" s="136"/>
      <c r="AK47" s="136"/>
      <c r="AL47" s="136"/>
      <c r="AM47" s="137">
        <v>0.97</v>
      </c>
      <c r="AN47" s="137"/>
      <c r="AO47" s="137"/>
      <c r="AP47" s="137"/>
      <c r="AQ47" s="50">
        <v>452123.65</v>
      </c>
      <c r="AR47" s="50">
        <v>465356</v>
      </c>
      <c r="AS47" s="50"/>
      <c r="AT47" s="50"/>
      <c r="AU47" s="50"/>
      <c r="AV47" s="50"/>
      <c r="AW47" s="50"/>
      <c r="AX47" s="50"/>
      <c r="AY47" s="12">
        <v>0.97</v>
      </c>
      <c r="AZ47" s="11">
        <f t="shared" si="7"/>
        <v>1</v>
      </c>
      <c r="BA47" s="11">
        <f t="shared" si="8"/>
      </c>
      <c r="BB47" s="11">
        <f t="shared" si="9"/>
      </c>
      <c r="BC47" s="11">
        <f t="shared" si="10"/>
      </c>
      <c r="BD47" s="11">
        <f t="shared" si="11"/>
      </c>
      <c r="BE47" s="11">
        <f t="shared" si="12"/>
      </c>
      <c r="BF47" s="149" t="s">
        <v>138</v>
      </c>
      <c r="BH47" s="137">
        <v>0.93</v>
      </c>
      <c r="BJ47" s="7">
        <v>7</v>
      </c>
    </row>
    <row r="48" spans="1:62" s="7" customFormat="1" ht="12.75">
      <c r="A48" s="131">
        <v>30</v>
      </c>
      <c r="B48" s="76" t="s">
        <v>89</v>
      </c>
      <c r="C48" s="133" t="s">
        <v>204</v>
      </c>
      <c r="D48" s="58" t="s">
        <v>205</v>
      </c>
      <c r="E48" s="145" t="s">
        <v>156</v>
      </c>
      <c r="F48" s="134"/>
      <c r="G48" s="57">
        <v>3</v>
      </c>
      <c r="H48" s="34" t="s">
        <v>148</v>
      </c>
      <c r="I48" s="34" t="s">
        <v>40</v>
      </c>
      <c r="J48" s="140" t="str">
        <f t="shared" si="1"/>
        <v>CLK</v>
      </c>
      <c r="K48" s="59">
        <v>5712</v>
      </c>
      <c r="L48" s="59">
        <v>1439</v>
      </c>
      <c r="M48" s="59" t="s">
        <v>149</v>
      </c>
      <c r="N48" s="59">
        <v>542</v>
      </c>
      <c r="O48" s="59">
        <v>1</v>
      </c>
      <c r="P48" s="59">
        <v>1</v>
      </c>
      <c r="Q48" s="59">
        <v>1</v>
      </c>
      <c r="R48" s="59">
        <v>1</v>
      </c>
      <c r="S48" s="59"/>
      <c r="T48" s="59"/>
      <c r="U48" s="59"/>
      <c r="V48" s="135">
        <f t="shared" si="2"/>
      </c>
      <c r="W48" s="135">
        <f t="shared" si="3"/>
      </c>
      <c r="X48" s="135">
        <f t="shared" si="4"/>
        <v>0.87</v>
      </c>
      <c r="Y48" s="135">
        <f t="shared" si="5"/>
      </c>
      <c r="Z48" s="135">
        <f t="shared" si="6"/>
      </c>
      <c r="AA48" s="136">
        <v>0.87</v>
      </c>
      <c r="AB48" s="136">
        <v>0.87</v>
      </c>
      <c r="AC48" s="136"/>
      <c r="AD48" s="136"/>
      <c r="AE48" s="136"/>
      <c r="AF48" s="136"/>
      <c r="AG48" s="136"/>
      <c r="AH48" s="136"/>
      <c r="AI48" s="136">
        <v>0.87</v>
      </c>
      <c r="AJ48" s="136"/>
      <c r="AK48" s="136"/>
      <c r="AL48" s="136"/>
      <c r="AM48" s="137">
        <v>0.87</v>
      </c>
      <c r="AN48" s="137"/>
      <c r="AO48" s="137"/>
      <c r="AP48" s="137"/>
      <c r="AQ48" s="50">
        <v>114128.64</v>
      </c>
      <c r="AR48" s="50">
        <v>129875.56</v>
      </c>
      <c r="AS48" s="50"/>
      <c r="AT48" s="50"/>
      <c r="AU48" s="50"/>
      <c r="AV48" s="50"/>
      <c r="AW48" s="50"/>
      <c r="AX48" s="50"/>
      <c r="AY48" s="12">
        <v>0.87</v>
      </c>
      <c r="AZ48" s="11">
        <f t="shared" si="7"/>
        <v>1</v>
      </c>
      <c r="BA48" s="11">
        <f t="shared" si="8"/>
      </c>
      <c r="BB48" s="11">
        <f t="shared" si="9"/>
      </c>
      <c r="BC48" s="11">
        <f t="shared" si="10"/>
      </c>
      <c r="BD48" s="11">
        <f t="shared" si="11"/>
      </c>
      <c r="BE48" s="11">
        <f t="shared" si="12"/>
      </c>
      <c r="BF48" s="149" t="s">
        <v>138</v>
      </c>
      <c r="BH48" s="137">
        <v>0.94</v>
      </c>
      <c r="BJ48" s="7">
        <v>8</v>
      </c>
    </row>
    <row r="49" spans="1:62" s="7" customFormat="1" ht="12.75">
      <c r="A49" s="131">
        <v>31</v>
      </c>
      <c r="B49" s="76" t="s">
        <v>89</v>
      </c>
      <c r="C49" s="133" t="s">
        <v>206</v>
      </c>
      <c r="D49" s="58" t="s">
        <v>207</v>
      </c>
      <c r="E49" s="145" t="s">
        <v>152</v>
      </c>
      <c r="F49" s="134"/>
      <c r="G49" s="57">
        <v>3</v>
      </c>
      <c r="H49" s="34" t="s">
        <v>148</v>
      </c>
      <c r="I49" s="34" t="s">
        <v>40</v>
      </c>
      <c r="J49" s="140" t="str">
        <f t="shared" si="1"/>
        <v>CLK</v>
      </c>
      <c r="K49" s="59">
        <v>7297</v>
      </c>
      <c r="L49" s="59">
        <v>2356</v>
      </c>
      <c r="M49" s="59" t="s">
        <v>149</v>
      </c>
      <c r="N49" s="59">
        <v>491</v>
      </c>
      <c r="O49" s="59">
        <v>1</v>
      </c>
      <c r="P49" s="59">
        <v>1</v>
      </c>
      <c r="Q49" s="59">
        <v>1</v>
      </c>
      <c r="R49" s="59">
        <v>1</v>
      </c>
      <c r="S49" s="59"/>
      <c r="T49" s="59"/>
      <c r="U49" s="59"/>
      <c r="V49" s="135">
        <f t="shared" si="2"/>
      </c>
      <c r="W49" s="135">
        <f t="shared" si="3"/>
      </c>
      <c r="X49" s="135">
        <f t="shared" si="4"/>
      </c>
      <c r="Y49" s="135">
        <f t="shared" si="5"/>
        <v>0.92</v>
      </c>
      <c r="Z49" s="135">
        <f t="shared" si="6"/>
        <v>0.92</v>
      </c>
      <c r="AA49" s="136">
        <v>0.92</v>
      </c>
      <c r="AB49" s="136">
        <v>0.92</v>
      </c>
      <c r="AC49" s="136"/>
      <c r="AD49" s="136"/>
      <c r="AE49" s="136"/>
      <c r="AF49" s="136"/>
      <c r="AG49" s="136"/>
      <c r="AH49" s="136"/>
      <c r="AI49" s="136">
        <v>0.92</v>
      </c>
      <c r="AJ49" s="136"/>
      <c r="AK49" s="136"/>
      <c r="AL49" s="136"/>
      <c r="AM49" s="137">
        <v>0.92</v>
      </c>
      <c r="AN49" s="137"/>
      <c r="AO49" s="137"/>
      <c r="AP49" s="137"/>
      <c r="AQ49" s="50">
        <v>145247.56</v>
      </c>
      <c r="AR49" s="50">
        <v>157148.35</v>
      </c>
      <c r="AS49" s="50"/>
      <c r="AT49" s="50"/>
      <c r="AU49" s="50"/>
      <c r="AV49" s="50"/>
      <c r="AW49" s="50"/>
      <c r="AX49" s="50"/>
      <c r="AY49" s="12">
        <v>0.92</v>
      </c>
      <c r="AZ49" s="11">
        <f t="shared" si="7"/>
        <v>1</v>
      </c>
      <c r="BA49" s="11">
        <f t="shared" si="8"/>
      </c>
      <c r="BB49" s="11">
        <f t="shared" si="9"/>
      </c>
      <c r="BC49" s="11">
        <f t="shared" si="10"/>
      </c>
      <c r="BD49" s="11">
        <f t="shared" si="11"/>
      </c>
      <c r="BE49" s="11">
        <f t="shared" si="12"/>
      </c>
      <c r="BF49" s="149" t="s">
        <v>138</v>
      </c>
      <c r="BH49" s="137">
        <v>0.94</v>
      </c>
      <c r="BJ49" s="7">
        <v>9</v>
      </c>
    </row>
    <row r="50" spans="1:62" s="7" customFormat="1" ht="12.75">
      <c r="A50" s="131">
        <v>32</v>
      </c>
      <c r="B50" s="76" t="s">
        <v>89</v>
      </c>
      <c r="C50" s="133" t="s">
        <v>208</v>
      </c>
      <c r="D50" s="58" t="s">
        <v>209</v>
      </c>
      <c r="E50" s="145" t="s">
        <v>152</v>
      </c>
      <c r="F50" s="134"/>
      <c r="G50" s="57">
        <v>3</v>
      </c>
      <c r="H50" s="34" t="s">
        <v>148</v>
      </c>
      <c r="I50" s="34" t="s">
        <v>40</v>
      </c>
      <c r="J50" s="140" t="str">
        <f t="shared" si="1"/>
        <v>CLK</v>
      </c>
      <c r="K50" s="59">
        <v>9029</v>
      </c>
      <c r="L50" s="59">
        <v>1714</v>
      </c>
      <c r="M50" s="59" t="s">
        <v>210</v>
      </c>
      <c r="N50" s="59">
        <v>712</v>
      </c>
      <c r="O50" s="59">
        <v>1</v>
      </c>
      <c r="P50" s="59">
        <v>1</v>
      </c>
      <c r="Q50" s="59">
        <v>1</v>
      </c>
      <c r="R50" s="59">
        <v>1</v>
      </c>
      <c r="S50" s="59"/>
      <c r="T50" s="59"/>
      <c r="U50" s="59"/>
      <c r="V50" s="135">
        <f t="shared" si="2"/>
      </c>
      <c r="W50" s="135">
        <f t="shared" si="3"/>
      </c>
      <c r="X50" s="135">
        <f t="shared" si="4"/>
      </c>
      <c r="Y50" s="135">
        <f t="shared" si="5"/>
        <v>0.96</v>
      </c>
      <c r="Z50" s="135">
        <f t="shared" si="6"/>
        <v>0.96</v>
      </c>
      <c r="AA50" s="136">
        <v>0.96</v>
      </c>
      <c r="AB50" s="136">
        <v>0.96</v>
      </c>
      <c r="AC50" s="136"/>
      <c r="AD50" s="136"/>
      <c r="AE50" s="136"/>
      <c r="AF50" s="136"/>
      <c r="AG50" s="136"/>
      <c r="AH50" s="136"/>
      <c r="AI50" s="136">
        <v>0.96</v>
      </c>
      <c r="AJ50" s="136"/>
      <c r="AK50" s="136"/>
      <c r="AL50" s="136"/>
      <c r="AM50" s="137">
        <v>0.96</v>
      </c>
      <c r="AN50" s="137"/>
      <c r="AO50" s="137"/>
      <c r="AP50" s="137"/>
      <c r="AQ50" s="50">
        <v>329495.94</v>
      </c>
      <c r="AR50" s="50">
        <v>341821</v>
      </c>
      <c r="AS50" s="50"/>
      <c r="AT50" s="50"/>
      <c r="AU50" s="50"/>
      <c r="AV50" s="50"/>
      <c r="AW50" s="50"/>
      <c r="AX50" s="50"/>
      <c r="AY50" s="12">
        <v>0.96</v>
      </c>
      <c r="AZ50" s="11">
        <f t="shared" si="7"/>
        <v>1</v>
      </c>
      <c r="BA50" s="11">
        <f t="shared" si="8"/>
      </c>
      <c r="BB50" s="11">
        <f t="shared" si="9"/>
      </c>
      <c r="BC50" s="11">
        <f t="shared" si="10"/>
      </c>
      <c r="BD50" s="11">
        <f t="shared" si="11"/>
      </c>
      <c r="BE50" s="11">
        <f t="shared" si="12"/>
      </c>
      <c r="BF50" s="149" t="s">
        <v>138</v>
      </c>
      <c r="BH50" s="137">
        <v>0.94</v>
      </c>
      <c r="BJ50" s="7">
        <v>10</v>
      </c>
    </row>
    <row r="51" spans="1:62" s="7" customFormat="1" ht="12.75">
      <c r="A51" s="131">
        <v>33</v>
      </c>
      <c r="B51" s="76" t="s">
        <v>89</v>
      </c>
      <c r="C51" s="133" t="s">
        <v>211</v>
      </c>
      <c r="D51" s="58" t="s">
        <v>212</v>
      </c>
      <c r="E51" s="145" t="s">
        <v>152</v>
      </c>
      <c r="F51" s="134"/>
      <c r="G51" s="57">
        <v>3</v>
      </c>
      <c r="H51" s="34" t="s">
        <v>148</v>
      </c>
      <c r="I51" s="34" t="s">
        <v>40</v>
      </c>
      <c r="J51" s="140" t="str">
        <f aca="true" t="shared" si="13" ref="J51:J82">IF((($V51&lt;&gt;"")*($V51&gt;=$D$5)*($V51&lt;=110%)*($N51&lt;&gt;0))+(($W51&lt;&gt;"")*($W51&gt;=$D$5)*($W51&lt;=110%)*($N51&lt;&gt;0))+(($X51&lt;&gt;"")*($X51&gt;=$D$5)*($X51&lt;=110%)*($N51&lt;&gt;0))+(($Y51&lt;&gt;"")*($Y51&gt;=$D$5)*($Y51&lt;=110%)*($N51&lt;&gt;0))+(($Z51&lt;&gt;"")*($Z51&gt;=$D$5)*($Z51&lt;=110%)*($N51&lt;&gt;0)),$I51,(IF((H51="brak ZBC i Rs01")*(R51&lt;&gt;""),"Wezwać","")))</f>
        <v>CLK</v>
      </c>
      <c r="K51" s="59">
        <v>1337</v>
      </c>
      <c r="L51" s="59">
        <v>1797</v>
      </c>
      <c r="M51" s="59" t="s">
        <v>149</v>
      </c>
      <c r="N51" s="59">
        <v>363</v>
      </c>
      <c r="O51" s="59">
        <v>1</v>
      </c>
      <c r="P51" s="59">
        <v>1</v>
      </c>
      <c r="Q51" s="59">
        <v>1</v>
      </c>
      <c r="R51" s="59">
        <v>1</v>
      </c>
      <c r="S51" s="59"/>
      <c r="T51" s="59"/>
      <c r="U51" s="59"/>
      <c r="V51" s="135">
        <f aca="true" t="shared" si="14" ref="V51:V82">IF((ROUND(AY51,2)&gt;$K$3)*(ROUND(AY51,2)&lt;$L$3),ROUND(AY51,2),"")</f>
      </c>
      <c r="W51" s="135">
        <f aca="true" t="shared" si="15" ref="W51:W82">IF((ROUND(AY51,2)&gt;=$K$4)*(ROUND(AY51,2)&lt;$L$4),ROUND(AY51,2),"")</f>
      </c>
      <c r="X51" s="135">
        <f aca="true" t="shared" si="16" ref="X51:X82">IF((ROUND(AY51,2)&gt;=$K$5)*(ROUND(AY51,2)&lt;$L$5),ROUND(AY51,2),"")</f>
      </c>
      <c r="Y51" s="135">
        <f aca="true" t="shared" si="17" ref="Y51:Y82">IF((ROUND(AY51,2)&gt;=$K$6),ROUND(AY51,2),"")</f>
        <v>0.98</v>
      </c>
      <c r="Z51" s="135">
        <f aca="true" t="shared" si="18" ref="Z51:Z82">IF((ROUND(AY51,2)&gt;=$K$6),ROUND(AY51,2),"")</f>
        <v>0.98</v>
      </c>
      <c r="AA51" s="136">
        <v>0.98</v>
      </c>
      <c r="AB51" s="136">
        <v>0.98</v>
      </c>
      <c r="AC51" s="136"/>
      <c r="AD51" s="136"/>
      <c r="AE51" s="136"/>
      <c r="AF51" s="136"/>
      <c r="AG51" s="136"/>
      <c r="AH51" s="136"/>
      <c r="AI51" s="136">
        <v>0.98</v>
      </c>
      <c r="AJ51" s="136"/>
      <c r="AK51" s="136"/>
      <c r="AL51" s="136"/>
      <c r="AM51" s="137">
        <v>0.98</v>
      </c>
      <c r="AN51" s="137"/>
      <c r="AO51" s="137"/>
      <c r="AP51" s="137"/>
      <c r="AQ51" s="50">
        <v>230836.64</v>
      </c>
      <c r="AR51" s="50">
        <v>234484.94</v>
      </c>
      <c r="AS51" s="50"/>
      <c r="AT51" s="50"/>
      <c r="AU51" s="50"/>
      <c r="AV51" s="50"/>
      <c r="AW51" s="50"/>
      <c r="AX51" s="50"/>
      <c r="AY51" s="12">
        <v>0.98</v>
      </c>
      <c r="AZ51" s="11">
        <f aca="true" t="shared" si="19" ref="AZ51:AZ82">IF(J51="CLK",1,"")</f>
        <v>1</v>
      </c>
      <c r="BA51" s="11">
        <f aca="true" t="shared" si="20" ref="BA51:BA82">IF(J51="MSK",1,"")</f>
      </c>
      <c r="BB51" s="11">
        <f aca="true" t="shared" si="21" ref="BB51:BB82">IF(OR(J51="TT",J51="TT-TT"),1,"")</f>
      </c>
      <c r="BC51" s="11">
        <f aca="true" t="shared" si="22" ref="BC51:BC82">IF(J51="ZKO",1,"")</f>
      </c>
      <c r="BD51" s="11">
        <f aca="true" t="shared" si="23" ref="BD51:BD82">IF(J51="INF",1,"")</f>
      </c>
      <c r="BE51" s="11">
        <f aca="true" t="shared" si="24" ref="BE51:BE82">IF((J51&lt;&gt;"")*(J51&lt;&gt;"Wezwać")*(AZ51&lt;&gt;1)*(BA51&lt;&gt;1)*(BB51&lt;&gt;1)*(BC51&lt;&gt;1)*(BD51&lt;&gt;1),1,"")</f>
      </c>
      <c r="BF51" s="149" t="s">
        <v>138</v>
      </c>
      <c r="BH51" s="137">
        <v>0.94</v>
      </c>
      <c r="BJ51" s="7">
        <v>11</v>
      </c>
    </row>
    <row r="52" spans="1:62" s="7" customFormat="1" ht="12.75">
      <c r="A52" s="131">
        <v>34</v>
      </c>
      <c r="B52" s="76" t="s">
        <v>89</v>
      </c>
      <c r="C52" s="133" t="s">
        <v>213</v>
      </c>
      <c r="D52" s="58" t="s">
        <v>214</v>
      </c>
      <c r="E52" s="145" t="s">
        <v>152</v>
      </c>
      <c r="F52" s="134"/>
      <c r="G52" s="57">
        <v>3</v>
      </c>
      <c r="H52" s="34" t="s">
        <v>148</v>
      </c>
      <c r="I52" s="34" t="s">
        <v>40</v>
      </c>
      <c r="J52" s="140" t="str">
        <f t="shared" si="13"/>
        <v>CLK</v>
      </c>
      <c r="K52" s="59">
        <v>2663</v>
      </c>
      <c r="L52" s="59">
        <v>2039</v>
      </c>
      <c r="M52" s="59" t="s">
        <v>149</v>
      </c>
      <c r="N52" s="59">
        <v>535</v>
      </c>
      <c r="O52" s="59">
        <v>1</v>
      </c>
      <c r="P52" s="59">
        <v>1</v>
      </c>
      <c r="Q52" s="59">
        <v>1</v>
      </c>
      <c r="R52" s="59">
        <v>1</v>
      </c>
      <c r="S52" s="59"/>
      <c r="T52" s="59"/>
      <c r="U52" s="59"/>
      <c r="V52" s="135">
        <f t="shared" si="14"/>
      </c>
      <c r="W52" s="135">
        <f t="shared" si="15"/>
      </c>
      <c r="X52" s="135">
        <f t="shared" si="16"/>
      </c>
      <c r="Y52" s="135">
        <f t="shared" si="17"/>
        <v>0.94</v>
      </c>
      <c r="Z52" s="135">
        <f t="shared" si="18"/>
        <v>0.94</v>
      </c>
      <c r="AA52" s="136">
        <v>0.94</v>
      </c>
      <c r="AB52" s="136">
        <v>0.94</v>
      </c>
      <c r="AC52" s="136"/>
      <c r="AD52" s="136"/>
      <c r="AE52" s="136"/>
      <c r="AF52" s="136"/>
      <c r="AG52" s="136"/>
      <c r="AH52" s="136"/>
      <c r="AI52" s="136">
        <v>0.94</v>
      </c>
      <c r="AJ52" s="136"/>
      <c r="AK52" s="136"/>
      <c r="AL52" s="136"/>
      <c r="AM52" s="137">
        <v>0.94</v>
      </c>
      <c r="AN52" s="137"/>
      <c r="AO52" s="137"/>
      <c r="AP52" s="137"/>
      <c r="AQ52" s="50">
        <v>185514.55</v>
      </c>
      <c r="AR52" s="50">
        <v>195861</v>
      </c>
      <c r="AS52" s="50"/>
      <c r="AT52" s="50"/>
      <c r="AU52" s="50"/>
      <c r="AV52" s="50"/>
      <c r="AW52" s="50"/>
      <c r="AX52" s="50"/>
      <c r="AY52" s="12">
        <v>0.94</v>
      </c>
      <c r="AZ52" s="11">
        <f t="shared" si="19"/>
        <v>1</v>
      </c>
      <c r="BA52" s="11">
        <f t="shared" si="20"/>
      </c>
      <c r="BB52" s="11">
        <f t="shared" si="21"/>
      </c>
      <c r="BC52" s="11">
        <f t="shared" si="22"/>
      </c>
      <c r="BD52" s="11">
        <f t="shared" si="23"/>
      </c>
      <c r="BE52" s="11">
        <f t="shared" si="24"/>
      </c>
      <c r="BF52" s="149" t="s">
        <v>138</v>
      </c>
      <c r="BH52" s="137">
        <v>0.94</v>
      </c>
      <c r="BJ52" s="7">
        <v>12</v>
      </c>
    </row>
    <row r="53" spans="1:62" s="7" customFormat="1" ht="12.75">
      <c r="A53" s="131">
        <v>35</v>
      </c>
      <c r="B53" s="76" t="s">
        <v>89</v>
      </c>
      <c r="C53" s="133" t="s">
        <v>215</v>
      </c>
      <c r="D53" s="58" t="s">
        <v>216</v>
      </c>
      <c r="E53" s="145" t="s">
        <v>156</v>
      </c>
      <c r="F53" s="134"/>
      <c r="G53" s="57">
        <v>3</v>
      </c>
      <c r="H53" s="34" t="s">
        <v>148</v>
      </c>
      <c r="I53" s="34" t="s">
        <v>40</v>
      </c>
      <c r="J53" s="140" t="str">
        <f t="shared" si="13"/>
        <v>CLK</v>
      </c>
      <c r="K53" s="59">
        <v>10384</v>
      </c>
      <c r="L53" s="59">
        <v>1972</v>
      </c>
      <c r="M53" s="59" t="s">
        <v>149</v>
      </c>
      <c r="N53" s="59">
        <v>681</v>
      </c>
      <c r="O53" s="59">
        <v>1</v>
      </c>
      <c r="P53" s="59">
        <v>1</v>
      </c>
      <c r="Q53" s="59">
        <v>1</v>
      </c>
      <c r="R53" s="59">
        <v>1</v>
      </c>
      <c r="S53" s="59"/>
      <c r="T53" s="59"/>
      <c r="U53" s="59"/>
      <c r="V53" s="135">
        <f t="shared" si="14"/>
      </c>
      <c r="W53" s="135">
        <f t="shared" si="15"/>
      </c>
      <c r="X53" s="135">
        <f t="shared" si="16"/>
      </c>
      <c r="Y53" s="135">
        <f t="shared" si="17"/>
        <v>0.97</v>
      </c>
      <c r="Z53" s="135">
        <f t="shared" si="18"/>
        <v>0.97</v>
      </c>
      <c r="AA53" s="136">
        <v>0.97</v>
      </c>
      <c r="AB53" s="136">
        <v>0.97</v>
      </c>
      <c r="AC53" s="136"/>
      <c r="AD53" s="136"/>
      <c r="AE53" s="136"/>
      <c r="AF53" s="136"/>
      <c r="AG53" s="136"/>
      <c r="AH53" s="136"/>
      <c r="AI53" s="136">
        <v>0.97</v>
      </c>
      <c r="AJ53" s="136"/>
      <c r="AK53" s="136"/>
      <c r="AL53" s="136"/>
      <c r="AM53" s="137">
        <v>0.97</v>
      </c>
      <c r="AN53" s="137"/>
      <c r="AO53" s="137"/>
      <c r="AP53" s="137"/>
      <c r="AQ53" s="50">
        <v>220715.85</v>
      </c>
      <c r="AR53" s="50">
        <v>226951</v>
      </c>
      <c r="AS53" s="50"/>
      <c r="AT53" s="50"/>
      <c r="AU53" s="50"/>
      <c r="AV53" s="50"/>
      <c r="AW53" s="50"/>
      <c r="AX53" s="50"/>
      <c r="AY53" s="12">
        <v>0.97</v>
      </c>
      <c r="AZ53" s="11">
        <f t="shared" si="19"/>
        <v>1</v>
      </c>
      <c r="BA53" s="11">
        <f t="shared" si="20"/>
      </c>
      <c r="BB53" s="11">
        <f t="shared" si="21"/>
      </c>
      <c r="BC53" s="11">
        <f t="shared" si="22"/>
      </c>
      <c r="BD53" s="11">
        <f t="shared" si="23"/>
      </c>
      <c r="BE53" s="11">
        <f t="shared" si="24"/>
      </c>
      <c r="BF53" s="149" t="s">
        <v>138</v>
      </c>
      <c r="BH53" s="137">
        <v>0.94</v>
      </c>
      <c r="BJ53" s="7">
        <v>13</v>
      </c>
    </row>
    <row r="54" spans="1:62" s="7" customFormat="1" ht="12.75">
      <c r="A54" s="131">
        <v>36</v>
      </c>
      <c r="B54" s="76" t="s">
        <v>90</v>
      </c>
      <c r="C54" s="133" t="s">
        <v>217</v>
      </c>
      <c r="D54" s="58" t="s">
        <v>218</v>
      </c>
      <c r="E54" s="145" t="s">
        <v>156</v>
      </c>
      <c r="F54" s="134"/>
      <c r="G54" s="57">
        <v>2</v>
      </c>
      <c r="H54" s="34" t="s">
        <v>148</v>
      </c>
      <c r="I54" s="34" t="s">
        <v>40</v>
      </c>
      <c r="J54" s="140" t="str">
        <f t="shared" si="13"/>
        <v>CLK</v>
      </c>
      <c r="K54" s="59">
        <v>1818</v>
      </c>
      <c r="L54" s="59">
        <v>1288</v>
      </c>
      <c r="M54" s="59" t="s">
        <v>149</v>
      </c>
      <c r="N54" s="59">
        <v>205</v>
      </c>
      <c r="O54" s="59">
        <v>1</v>
      </c>
      <c r="P54" s="59">
        <v>1</v>
      </c>
      <c r="Q54" s="59">
        <v>1</v>
      </c>
      <c r="R54" s="59">
        <v>1</v>
      </c>
      <c r="S54" s="59"/>
      <c r="T54" s="59"/>
      <c r="U54" s="59"/>
      <c r="V54" s="135">
        <f t="shared" si="14"/>
      </c>
      <c r="W54" s="135">
        <f t="shared" si="15"/>
        <v>0.74</v>
      </c>
      <c r="X54" s="135">
        <f t="shared" si="16"/>
      </c>
      <c r="Y54" s="135">
        <f t="shared" si="17"/>
      </c>
      <c r="Z54" s="135">
        <f t="shared" si="18"/>
      </c>
      <c r="AA54" s="136">
        <v>0.74</v>
      </c>
      <c r="AB54" s="136">
        <v>0.74</v>
      </c>
      <c r="AC54" s="136"/>
      <c r="AD54" s="136"/>
      <c r="AE54" s="136"/>
      <c r="AF54" s="136"/>
      <c r="AG54" s="136"/>
      <c r="AH54" s="136"/>
      <c r="AI54" s="136">
        <v>0.74</v>
      </c>
      <c r="AJ54" s="136"/>
      <c r="AK54" s="136"/>
      <c r="AL54" s="136"/>
      <c r="AM54" s="137">
        <v>0.74</v>
      </c>
      <c r="AN54" s="137"/>
      <c r="AO54" s="137"/>
      <c r="AP54" s="137"/>
      <c r="AQ54" s="50">
        <v>97826.21</v>
      </c>
      <c r="AR54" s="50">
        <v>131159</v>
      </c>
      <c r="AS54" s="50"/>
      <c r="AT54" s="50"/>
      <c r="AU54" s="50"/>
      <c r="AV54" s="50"/>
      <c r="AW54" s="50"/>
      <c r="AX54" s="50"/>
      <c r="AY54" s="12">
        <v>0.74</v>
      </c>
      <c r="AZ54" s="11">
        <f t="shared" si="19"/>
        <v>1</v>
      </c>
      <c r="BA54" s="11">
        <f t="shared" si="20"/>
      </c>
      <c r="BB54" s="11">
        <f t="shared" si="21"/>
      </c>
      <c r="BC54" s="11">
        <f t="shared" si="22"/>
      </c>
      <c r="BD54" s="11">
        <f t="shared" si="23"/>
      </c>
      <c r="BE54" s="11">
        <f t="shared" si="24"/>
      </c>
      <c r="BF54" s="149" t="s">
        <v>138</v>
      </c>
      <c r="BH54" s="137">
        <v>0.94</v>
      </c>
      <c r="BJ54" s="7">
        <v>14</v>
      </c>
    </row>
    <row r="55" spans="1:62" s="7" customFormat="1" ht="12.75">
      <c r="A55" s="131">
        <v>37</v>
      </c>
      <c r="B55" s="76" t="s">
        <v>89</v>
      </c>
      <c r="C55" s="133" t="s">
        <v>219</v>
      </c>
      <c r="D55" s="58" t="s">
        <v>220</v>
      </c>
      <c r="E55" s="145" t="s">
        <v>156</v>
      </c>
      <c r="F55" s="134"/>
      <c r="G55" s="57">
        <v>3</v>
      </c>
      <c r="H55" s="34" t="s">
        <v>148</v>
      </c>
      <c r="I55" s="34" t="s">
        <v>40</v>
      </c>
      <c r="J55" s="140" t="str">
        <f t="shared" si="13"/>
        <v>CLK</v>
      </c>
      <c r="K55" s="59">
        <v>7479</v>
      </c>
      <c r="L55" s="59">
        <v>1756</v>
      </c>
      <c r="M55" s="59" t="s">
        <v>149</v>
      </c>
      <c r="N55" s="59">
        <v>474</v>
      </c>
      <c r="O55" s="59">
        <v>1</v>
      </c>
      <c r="P55" s="59">
        <v>1</v>
      </c>
      <c r="Q55" s="59">
        <v>1</v>
      </c>
      <c r="R55" s="59">
        <v>1</v>
      </c>
      <c r="S55" s="59"/>
      <c r="T55" s="59"/>
      <c r="U55" s="59"/>
      <c r="V55" s="135">
        <f t="shared" si="14"/>
      </c>
      <c r="W55" s="135">
        <f t="shared" si="15"/>
      </c>
      <c r="X55" s="135">
        <f t="shared" si="16"/>
      </c>
      <c r="Y55" s="135">
        <f t="shared" si="17"/>
        <v>0.95</v>
      </c>
      <c r="Z55" s="135">
        <f t="shared" si="18"/>
        <v>0.95</v>
      </c>
      <c r="AA55" s="136">
        <v>0.95</v>
      </c>
      <c r="AB55" s="136">
        <v>0.95</v>
      </c>
      <c r="AC55" s="136"/>
      <c r="AD55" s="136"/>
      <c r="AE55" s="136"/>
      <c r="AF55" s="136"/>
      <c r="AG55" s="136"/>
      <c r="AH55" s="136"/>
      <c r="AI55" s="136">
        <v>0.95</v>
      </c>
      <c r="AJ55" s="136"/>
      <c r="AK55" s="136"/>
      <c r="AL55" s="136"/>
      <c r="AM55" s="137">
        <v>0.95</v>
      </c>
      <c r="AN55" s="137"/>
      <c r="AO55" s="137"/>
      <c r="AP55" s="137"/>
      <c r="AQ55" s="50">
        <v>152432.85</v>
      </c>
      <c r="AR55" s="50">
        <v>160089.19</v>
      </c>
      <c r="AS55" s="50"/>
      <c r="AT55" s="50"/>
      <c r="AU55" s="50"/>
      <c r="AV55" s="50"/>
      <c r="AW55" s="50"/>
      <c r="AX55" s="50"/>
      <c r="AY55" s="12">
        <v>0.95</v>
      </c>
      <c r="AZ55" s="11">
        <f t="shared" si="19"/>
        <v>1</v>
      </c>
      <c r="BA55" s="11">
        <f t="shared" si="20"/>
      </c>
      <c r="BB55" s="11">
        <f t="shared" si="21"/>
      </c>
      <c r="BC55" s="11">
        <f t="shared" si="22"/>
      </c>
      <c r="BD55" s="11">
        <f t="shared" si="23"/>
      </c>
      <c r="BE55" s="11">
        <f t="shared" si="24"/>
      </c>
      <c r="BF55" s="149" t="s">
        <v>138</v>
      </c>
      <c r="BH55" s="137">
        <v>0.94</v>
      </c>
      <c r="BJ55" s="7">
        <v>15</v>
      </c>
    </row>
    <row r="56" spans="1:62" s="7" customFormat="1" ht="12.75">
      <c r="A56" s="131">
        <v>38</v>
      </c>
      <c r="B56" s="76" t="s">
        <v>90</v>
      </c>
      <c r="C56" s="133" t="s">
        <v>221</v>
      </c>
      <c r="D56" s="58" t="s">
        <v>222</v>
      </c>
      <c r="E56" s="145" t="s">
        <v>156</v>
      </c>
      <c r="F56" s="134"/>
      <c r="G56" s="57">
        <v>2</v>
      </c>
      <c r="H56" s="34" t="s">
        <v>148</v>
      </c>
      <c r="I56" s="34" t="s">
        <v>40</v>
      </c>
      <c r="J56" s="140" t="str">
        <f t="shared" si="13"/>
        <v>CLK</v>
      </c>
      <c r="K56" s="59">
        <v>5556</v>
      </c>
      <c r="L56" s="59">
        <v>1152</v>
      </c>
      <c r="M56" s="59" t="s">
        <v>149</v>
      </c>
      <c r="N56" s="59">
        <v>320</v>
      </c>
      <c r="O56" s="59">
        <v>1</v>
      </c>
      <c r="P56" s="59">
        <v>1</v>
      </c>
      <c r="Q56" s="59">
        <v>1</v>
      </c>
      <c r="R56" s="59">
        <v>1</v>
      </c>
      <c r="S56" s="59"/>
      <c r="T56" s="59"/>
      <c r="U56" s="59"/>
      <c r="V56" s="135">
        <f t="shared" si="14"/>
      </c>
      <c r="W56" s="135">
        <f t="shared" si="15"/>
      </c>
      <c r="X56" s="135">
        <f t="shared" si="16"/>
      </c>
      <c r="Y56" s="135">
        <f t="shared" si="17"/>
        <v>0.98</v>
      </c>
      <c r="Z56" s="135">
        <f t="shared" si="18"/>
        <v>0.98</v>
      </c>
      <c r="AA56" s="136">
        <v>0.98</v>
      </c>
      <c r="AB56" s="136">
        <v>0.98</v>
      </c>
      <c r="AC56" s="136"/>
      <c r="AD56" s="136"/>
      <c r="AE56" s="136"/>
      <c r="AF56" s="136"/>
      <c r="AG56" s="136"/>
      <c r="AH56" s="136"/>
      <c r="AI56" s="136">
        <v>0.98</v>
      </c>
      <c r="AJ56" s="136"/>
      <c r="AK56" s="136"/>
      <c r="AL56" s="136"/>
      <c r="AM56" s="137">
        <v>0.98</v>
      </c>
      <c r="AN56" s="137"/>
      <c r="AO56" s="137"/>
      <c r="AP56" s="137"/>
      <c r="AQ56" s="50">
        <v>123001.27</v>
      </c>
      <c r="AR56" s="50">
        <v>125247.33</v>
      </c>
      <c r="AS56" s="50"/>
      <c r="AT56" s="50"/>
      <c r="AU56" s="50"/>
      <c r="AV56" s="50"/>
      <c r="AW56" s="50"/>
      <c r="AX56" s="50"/>
      <c r="AY56" s="12">
        <v>0.98</v>
      </c>
      <c r="AZ56" s="11">
        <f t="shared" si="19"/>
        <v>1</v>
      </c>
      <c r="BA56" s="11">
        <f t="shared" si="20"/>
      </c>
      <c r="BB56" s="11">
        <f t="shared" si="21"/>
      </c>
      <c r="BC56" s="11">
        <f t="shared" si="22"/>
      </c>
      <c r="BD56" s="11">
        <f t="shared" si="23"/>
      </c>
      <c r="BE56" s="11">
        <f t="shared" si="24"/>
      </c>
      <c r="BF56" s="149" t="s">
        <v>138</v>
      </c>
      <c r="BH56" s="137">
        <v>0.95</v>
      </c>
      <c r="BJ56" s="7">
        <v>16</v>
      </c>
    </row>
    <row r="57" spans="1:62" s="7" customFormat="1" ht="12.75">
      <c r="A57" s="131">
        <v>39</v>
      </c>
      <c r="B57" s="76" t="s">
        <v>90</v>
      </c>
      <c r="C57" s="133" t="s">
        <v>223</v>
      </c>
      <c r="D57" s="58" t="s">
        <v>224</v>
      </c>
      <c r="E57" s="145" t="s">
        <v>156</v>
      </c>
      <c r="F57" s="134"/>
      <c r="G57" s="57">
        <v>2</v>
      </c>
      <c r="H57" s="34" t="s">
        <v>148</v>
      </c>
      <c r="I57" s="34" t="s">
        <v>40</v>
      </c>
      <c r="J57" s="140" t="str">
        <f t="shared" si="13"/>
        <v>CLK</v>
      </c>
      <c r="K57" s="59">
        <v>3906</v>
      </c>
      <c r="L57" s="59">
        <v>933</v>
      </c>
      <c r="M57" s="59" t="s">
        <v>149</v>
      </c>
      <c r="N57" s="59">
        <v>259</v>
      </c>
      <c r="O57" s="59">
        <v>1</v>
      </c>
      <c r="P57" s="59">
        <v>1</v>
      </c>
      <c r="Q57" s="59">
        <v>1</v>
      </c>
      <c r="R57" s="59">
        <v>1</v>
      </c>
      <c r="S57" s="59"/>
      <c r="T57" s="59"/>
      <c r="U57" s="59"/>
      <c r="V57" s="135">
        <f t="shared" si="14"/>
      </c>
      <c r="W57" s="135">
        <f t="shared" si="15"/>
      </c>
      <c r="X57" s="135">
        <f t="shared" si="16"/>
      </c>
      <c r="Y57" s="135">
        <f t="shared" si="17"/>
        <v>0.97</v>
      </c>
      <c r="Z57" s="135">
        <f t="shared" si="18"/>
        <v>0.97</v>
      </c>
      <c r="AA57" s="136">
        <v>0.97</v>
      </c>
      <c r="AB57" s="136">
        <v>0.97</v>
      </c>
      <c r="AC57" s="136"/>
      <c r="AD57" s="136"/>
      <c r="AE57" s="136"/>
      <c r="AF57" s="136"/>
      <c r="AG57" s="136"/>
      <c r="AH57" s="136"/>
      <c r="AI57" s="136">
        <v>0.97</v>
      </c>
      <c r="AJ57" s="136"/>
      <c r="AK57" s="136"/>
      <c r="AL57" s="136"/>
      <c r="AM57" s="137">
        <v>0.97</v>
      </c>
      <c r="AN57" s="137"/>
      <c r="AO57" s="137"/>
      <c r="AP57" s="137"/>
      <c r="AQ57" s="50">
        <v>107941.89</v>
      </c>
      <c r="AR57" s="50">
        <v>111204.68</v>
      </c>
      <c r="AS57" s="50"/>
      <c r="AT57" s="50"/>
      <c r="AU57" s="50"/>
      <c r="AV57" s="50"/>
      <c r="AW57" s="50"/>
      <c r="AX57" s="50"/>
      <c r="AY57" s="12">
        <v>0.97</v>
      </c>
      <c r="AZ57" s="11">
        <f t="shared" si="19"/>
        <v>1</v>
      </c>
      <c r="BA57" s="11">
        <f t="shared" si="20"/>
      </c>
      <c r="BB57" s="11">
        <f t="shared" si="21"/>
      </c>
      <c r="BC57" s="11">
        <f t="shared" si="22"/>
      </c>
      <c r="BD57" s="11">
        <f t="shared" si="23"/>
      </c>
      <c r="BE57" s="11">
        <f t="shared" si="24"/>
      </c>
      <c r="BF57" s="149" t="s">
        <v>138</v>
      </c>
      <c r="BH57" s="137">
        <v>0.95</v>
      </c>
      <c r="BJ57" s="7">
        <v>17</v>
      </c>
    </row>
    <row r="58" spans="1:62" s="7" customFormat="1" ht="12.75">
      <c r="A58" s="131">
        <v>40</v>
      </c>
      <c r="B58" s="76" t="s">
        <v>89</v>
      </c>
      <c r="C58" s="133" t="s">
        <v>225</v>
      </c>
      <c r="D58" s="58" t="s">
        <v>226</v>
      </c>
      <c r="E58" s="145" t="s">
        <v>156</v>
      </c>
      <c r="F58" s="134"/>
      <c r="G58" s="57">
        <v>3</v>
      </c>
      <c r="H58" s="34" t="s">
        <v>148</v>
      </c>
      <c r="I58" s="34" t="s">
        <v>40</v>
      </c>
      <c r="J58" s="140" t="str">
        <f t="shared" si="13"/>
        <v>CLK</v>
      </c>
      <c r="K58" s="59">
        <v>9493</v>
      </c>
      <c r="L58" s="59">
        <v>1566</v>
      </c>
      <c r="M58" s="59" t="s">
        <v>149</v>
      </c>
      <c r="N58" s="59">
        <v>513</v>
      </c>
      <c r="O58" s="59">
        <v>1</v>
      </c>
      <c r="P58" s="59">
        <v>1</v>
      </c>
      <c r="Q58" s="59">
        <v>1</v>
      </c>
      <c r="R58" s="59">
        <v>1</v>
      </c>
      <c r="S58" s="59"/>
      <c r="T58" s="59"/>
      <c r="U58" s="59"/>
      <c r="V58" s="135">
        <f t="shared" si="14"/>
      </c>
      <c r="W58" s="135">
        <f t="shared" si="15"/>
      </c>
      <c r="X58" s="135">
        <f t="shared" si="16"/>
      </c>
      <c r="Y58" s="135">
        <f t="shared" si="17"/>
        <v>1</v>
      </c>
      <c r="Z58" s="135">
        <f t="shared" si="18"/>
        <v>1</v>
      </c>
      <c r="AA58" s="136">
        <v>1</v>
      </c>
      <c r="AB58" s="136">
        <v>1</v>
      </c>
      <c r="AC58" s="136"/>
      <c r="AD58" s="136"/>
      <c r="AE58" s="136"/>
      <c r="AF58" s="136"/>
      <c r="AG58" s="136"/>
      <c r="AH58" s="136"/>
      <c r="AI58" s="136">
        <v>1</v>
      </c>
      <c r="AJ58" s="136"/>
      <c r="AK58" s="136"/>
      <c r="AL58" s="136"/>
      <c r="AM58" s="137">
        <v>1</v>
      </c>
      <c r="AN58" s="137"/>
      <c r="AO58" s="137"/>
      <c r="AP58" s="137"/>
      <c r="AQ58" s="50">
        <v>226040.17</v>
      </c>
      <c r="AR58" s="50">
        <v>226040.17</v>
      </c>
      <c r="AS58" s="50"/>
      <c r="AT58" s="50"/>
      <c r="AU58" s="50"/>
      <c r="AV58" s="50"/>
      <c r="AW58" s="50"/>
      <c r="AX58" s="50"/>
      <c r="AY58" s="12">
        <v>1</v>
      </c>
      <c r="AZ58" s="11">
        <f t="shared" si="19"/>
        <v>1</v>
      </c>
      <c r="BA58" s="11">
        <f t="shared" si="20"/>
      </c>
      <c r="BB58" s="11">
        <f t="shared" si="21"/>
      </c>
      <c r="BC58" s="11">
        <f t="shared" si="22"/>
      </c>
      <c r="BD58" s="11">
        <f t="shared" si="23"/>
      </c>
      <c r="BE58" s="11">
        <f t="shared" si="24"/>
      </c>
      <c r="BF58" s="149" t="s">
        <v>138</v>
      </c>
      <c r="BH58" s="137">
        <v>0.95</v>
      </c>
      <c r="BJ58" s="7">
        <v>18</v>
      </c>
    </row>
    <row r="59" spans="1:62" s="7" customFormat="1" ht="12.75">
      <c r="A59" s="131">
        <v>41</v>
      </c>
      <c r="B59" s="76" t="s">
        <v>89</v>
      </c>
      <c r="C59" s="133" t="s">
        <v>227</v>
      </c>
      <c r="D59" s="58" t="s">
        <v>228</v>
      </c>
      <c r="E59" s="145" t="s">
        <v>156</v>
      </c>
      <c r="F59" s="134"/>
      <c r="G59" s="57">
        <v>3</v>
      </c>
      <c r="H59" s="34" t="s">
        <v>148</v>
      </c>
      <c r="I59" s="34" t="s">
        <v>40</v>
      </c>
      <c r="J59" s="140" t="str">
        <f t="shared" si="13"/>
        <v>CLK</v>
      </c>
      <c r="K59" s="59">
        <v>1988</v>
      </c>
      <c r="L59" s="59">
        <v>1316</v>
      </c>
      <c r="M59" s="59" t="s">
        <v>149</v>
      </c>
      <c r="N59" s="59">
        <v>378</v>
      </c>
      <c r="O59" s="59">
        <v>1</v>
      </c>
      <c r="P59" s="59">
        <v>1</v>
      </c>
      <c r="Q59" s="59">
        <v>1</v>
      </c>
      <c r="R59" s="59">
        <v>1</v>
      </c>
      <c r="S59" s="59"/>
      <c r="T59" s="59"/>
      <c r="U59" s="59"/>
      <c r="V59" s="135">
        <f t="shared" si="14"/>
      </c>
      <c r="W59" s="135">
        <f t="shared" si="15"/>
      </c>
      <c r="X59" s="135">
        <f t="shared" si="16"/>
        <v>0.88</v>
      </c>
      <c r="Y59" s="135">
        <f t="shared" si="17"/>
      </c>
      <c r="Z59" s="135">
        <f t="shared" si="18"/>
      </c>
      <c r="AA59" s="136">
        <v>0.88</v>
      </c>
      <c r="AB59" s="136">
        <v>0.88</v>
      </c>
      <c r="AC59" s="136"/>
      <c r="AD59" s="136"/>
      <c r="AE59" s="136"/>
      <c r="AF59" s="136"/>
      <c r="AG59" s="136"/>
      <c r="AH59" s="136"/>
      <c r="AI59" s="136">
        <v>0.88</v>
      </c>
      <c r="AJ59" s="136"/>
      <c r="AK59" s="136"/>
      <c r="AL59" s="136"/>
      <c r="AM59" s="137">
        <v>0.88</v>
      </c>
      <c r="AN59" s="137"/>
      <c r="AO59" s="137"/>
      <c r="AP59" s="137"/>
      <c r="AQ59" s="50">
        <v>159848.21</v>
      </c>
      <c r="AR59" s="50">
        <v>180010</v>
      </c>
      <c r="AS59" s="50"/>
      <c r="AT59" s="50"/>
      <c r="AU59" s="50"/>
      <c r="AV59" s="50"/>
      <c r="AW59" s="50"/>
      <c r="AX59" s="50"/>
      <c r="AY59" s="12">
        <v>0.88</v>
      </c>
      <c r="AZ59" s="11">
        <f t="shared" si="19"/>
        <v>1</v>
      </c>
      <c r="BA59" s="11">
        <f t="shared" si="20"/>
      </c>
      <c r="BB59" s="11">
        <f t="shared" si="21"/>
      </c>
      <c r="BC59" s="11">
        <f t="shared" si="22"/>
      </c>
      <c r="BD59" s="11">
        <f t="shared" si="23"/>
      </c>
      <c r="BE59" s="11">
        <f t="shared" si="24"/>
      </c>
      <c r="BF59" s="149" t="s">
        <v>138</v>
      </c>
      <c r="BH59" s="137">
        <v>0.95</v>
      </c>
      <c r="BJ59" s="7">
        <v>19</v>
      </c>
    </row>
    <row r="60" spans="1:62" s="7" customFormat="1" ht="12.75">
      <c r="A60" s="131">
        <v>42</v>
      </c>
      <c r="B60" s="76" t="s">
        <v>89</v>
      </c>
      <c r="C60" s="133" t="s">
        <v>229</v>
      </c>
      <c r="D60" s="58" t="s">
        <v>230</v>
      </c>
      <c r="E60" s="145" t="s">
        <v>156</v>
      </c>
      <c r="F60" s="134"/>
      <c r="G60" s="57">
        <v>3</v>
      </c>
      <c r="H60" s="34" t="s">
        <v>148</v>
      </c>
      <c r="I60" s="34" t="s">
        <v>40</v>
      </c>
      <c r="J60" s="140" t="str">
        <f t="shared" si="13"/>
        <v>CLK</v>
      </c>
      <c r="K60" s="59">
        <v>6090</v>
      </c>
      <c r="L60" s="59">
        <v>1815</v>
      </c>
      <c r="M60" s="59" t="s">
        <v>149</v>
      </c>
      <c r="N60" s="59">
        <v>616</v>
      </c>
      <c r="O60" s="59">
        <v>1</v>
      </c>
      <c r="P60" s="59">
        <v>1</v>
      </c>
      <c r="Q60" s="59">
        <v>1</v>
      </c>
      <c r="R60" s="59">
        <v>1</v>
      </c>
      <c r="S60" s="59"/>
      <c r="T60" s="59"/>
      <c r="U60" s="59"/>
      <c r="V60" s="135">
        <f t="shared" si="14"/>
      </c>
      <c r="W60" s="135">
        <f t="shared" si="15"/>
      </c>
      <c r="X60" s="135">
        <f t="shared" si="16"/>
      </c>
      <c r="Y60" s="135">
        <f t="shared" si="17"/>
        <v>0.95</v>
      </c>
      <c r="Z60" s="135">
        <f t="shared" si="18"/>
        <v>0.95</v>
      </c>
      <c r="AA60" s="136">
        <v>0.95</v>
      </c>
      <c r="AB60" s="136">
        <v>0.95</v>
      </c>
      <c r="AC60" s="136"/>
      <c r="AD60" s="136"/>
      <c r="AE60" s="136"/>
      <c r="AF60" s="136"/>
      <c r="AG60" s="136"/>
      <c r="AH60" s="136"/>
      <c r="AI60" s="136">
        <v>0.95</v>
      </c>
      <c r="AJ60" s="136"/>
      <c r="AK60" s="136"/>
      <c r="AL60" s="136"/>
      <c r="AM60" s="137">
        <v>0.95</v>
      </c>
      <c r="AN60" s="137"/>
      <c r="AO60" s="137"/>
      <c r="AP60" s="137"/>
      <c r="AQ60" s="50">
        <v>159456.67</v>
      </c>
      <c r="AR60" s="50">
        <v>166741.96</v>
      </c>
      <c r="AS60" s="50"/>
      <c r="AT60" s="50"/>
      <c r="AU60" s="50"/>
      <c r="AV60" s="50"/>
      <c r="AW60" s="50"/>
      <c r="AX60" s="50"/>
      <c r="AY60" s="12">
        <v>0.95</v>
      </c>
      <c r="AZ60" s="11">
        <f t="shared" si="19"/>
        <v>1</v>
      </c>
      <c r="BA60" s="11">
        <f t="shared" si="20"/>
      </c>
      <c r="BB60" s="11">
        <f t="shared" si="21"/>
      </c>
      <c r="BC60" s="11">
        <f t="shared" si="22"/>
      </c>
      <c r="BD60" s="11">
        <f t="shared" si="23"/>
      </c>
      <c r="BE60" s="11">
        <f t="shared" si="24"/>
      </c>
      <c r="BF60" s="149" t="s">
        <v>138</v>
      </c>
      <c r="BH60" s="137">
        <v>0.95</v>
      </c>
      <c r="BJ60" s="7">
        <v>20</v>
      </c>
    </row>
    <row r="61" spans="1:62" s="7" customFormat="1" ht="12.75">
      <c r="A61" s="131">
        <v>43</v>
      </c>
      <c r="B61" s="76" t="s">
        <v>89</v>
      </c>
      <c r="C61" s="133" t="s">
        <v>231</v>
      </c>
      <c r="D61" s="58" t="s">
        <v>232</v>
      </c>
      <c r="E61" s="145" t="s">
        <v>156</v>
      </c>
      <c r="F61" s="134"/>
      <c r="G61" s="57">
        <v>3</v>
      </c>
      <c r="H61" s="34" t="s">
        <v>148</v>
      </c>
      <c r="I61" s="34" t="s">
        <v>40</v>
      </c>
      <c r="J61" s="140" t="str">
        <f t="shared" si="13"/>
        <v>CLK</v>
      </c>
      <c r="K61" s="59">
        <v>8585</v>
      </c>
      <c r="L61" s="59">
        <v>1862</v>
      </c>
      <c r="M61" s="59" t="s">
        <v>149</v>
      </c>
      <c r="N61" s="59">
        <v>442</v>
      </c>
      <c r="O61" s="59">
        <v>1</v>
      </c>
      <c r="P61" s="59">
        <v>1</v>
      </c>
      <c r="Q61" s="59">
        <v>1</v>
      </c>
      <c r="R61" s="59">
        <v>1</v>
      </c>
      <c r="S61" s="59"/>
      <c r="T61" s="59"/>
      <c r="U61" s="59"/>
      <c r="V61" s="135">
        <f t="shared" si="14"/>
      </c>
      <c r="W61" s="135">
        <f t="shared" si="15"/>
      </c>
      <c r="X61" s="135">
        <f t="shared" si="16"/>
      </c>
      <c r="Y61" s="135">
        <f t="shared" si="17"/>
        <v>0.99</v>
      </c>
      <c r="Z61" s="135">
        <f t="shared" si="18"/>
        <v>0.99</v>
      </c>
      <c r="AA61" s="136">
        <v>0.99</v>
      </c>
      <c r="AB61" s="136">
        <v>0.99</v>
      </c>
      <c r="AC61" s="136"/>
      <c r="AD61" s="136"/>
      <c r="AE61" s="136"/>
      <c r="AF61" s="136"/>
      <c r="AG61" s="136"/>
      <c r="AH61" s="136"/>
      <c r="AI61" s="136">
        <v>0.99</v>
      </c>
      <c r="AJ61" s="136"/>
      <c r="AK61" s="136"/>
      <c r="AL61" s="136"/>
      <c r="AM61" s="137">
        <v>0.99</v>
      </c>
      <c r="AN61" s="137"/>
      <c r="AO61" s="137"/>
      <c r="AP61" s="137"/>
      <c r="AQ61" s="50">
        <v>166490.53</v>
      </c>
      <c r="AR61" s="50">
        <v>166597</v>
      </c>
      <c r="AS61" s="50"/>
      <c r="AT61" s="50"/>
      <c r="AU61" s="50"/>
      <c r="AV61" s="50"/>
      <c r="AW61" s="50"/>
      <c r="AX61" s="50"/>
      <c r="AY61" s="12">
        <v>0.99</v>
      </c>
      <c r="AZ61" s="11">
        <f t="shared" si="19"/>
        <v>1</v>
      </c>
      <c r="BA61" s="11">
        <f t="shared" si="20"/>
      </c>
      <c r="BB61" s="11">
        <f t="shared" si="21"/>
      </c>
      <c r="BC61" s="11">
        <f t="shared" si="22"/>
      </c>
      <c r="BD61" s="11">
        <f t="shared" si="23"/>
      </c>
      <c r="BE61" s="11">
        <f t="shared" si="24"/>
      </c>
      <c r="BF61" s="149" t="s">
        <v>138</v>
      </c>
      <c r="BH61" s="137">
        <v>0.96</v>
      </c>
      <c r="BJ61" s="7">
        <v>21</v>
      </c>
    </row>
    <row r="62" spans="1:62" s="7" customFormat="1" ht="12.75">
      <c r="A62" s="131">
        <v>44</v>
      </c>
      <c r="B62" s="76" t="s">
        <v>90</v>
      </c>
      <c r="C62" s="133" t="s">
        <v>233</v>
      </c>
      <c r="D62" s="58" t="s">
        <v>234</v>
      </c>
      <c r="E62" s="145" t="s">
        <v>156</v>
      </c>
      <c r="F62" s="134"/>
      <c r="G62" s="57">
        <v>2</v>
      </c>
      <c r="H62" s="34" t="s">
        <v>148</v>
      </c>
      <c r="I62" s="34" t="s">
        <v>40</v>
      </c>
      <c r="J62" s="140" t="str">
        <f t="shared" si="13"/>
        <v>CLK</v>
      </c>
      <c r="K62" s="59">
        <v>1558</v>
      </c>
      <c r="L62" s="59">
        <v>874</v>
      </c>
      <c r="M62" s="59" t="s">
        <v>149</v>
      </c>
      <c r="N62" s="59">
        <v>261</v>
      </c>
      <c r="O62" s="59">
        <v>1</v>
      </c>
      <c r="P62" s="59">
        <v>1</v>
      </c>
      <c r="Q62" s="59">
        <v>1</v>
      </c>
      <c r="R62" s="59">
        <v>1</v>
      </c>
      <c r="S62" s="59"/>
      <c r="T62" s="59"/>
      <c r="U62" s="59"/>
      <c r="V62" s="135">
        <f t="shared" si="14"/>
      </c>
      <c r="W62" s="135">
        <f t="shared" si="15"/>
      </c>
      <c r="X62" s="135">
        <f t="shared" si="16"/>
      </c>
      <c r="Y62" s="135">
        <f t="shared" si="17"/>
        <v>1</v>
      </c>
      <c r="Z62" s="135">
        <f t="shared" si="18"/>
        <v>1</v>
      </c>
      <c r="AA62" s="136">
        <v>1</v>
      </c>
      <c r="AB62" s="136">
        <v>1</v>
      </c>
      <c r="AC62" s="136"/>
      <c r="AD62" s="136"/>
      <c r="AE62" s="136"/>
      <c r="AF62" s="136"/>
      <c r="AG62" s="136"/>
      <c r="AH62" s="136"/>
      <c r="AI62" s="136">
        <v>1</v>
      </c>
      <c r="AJ62" s="136"/>
      <c r="AK62" s="136"/>
      <c r="AL62" s="136"/>
      <c r="AM62" s="137">
        <v>1</v>
      </c>
      <c r="AN62" s="137"/>
      <c r="AO62" s="137"/>
      <c r="AP62" s="137"/>
      <c r="AQ62" s="50">
        <v>68739.69</v>
      </c>
      <c r="AR62" s="50">
        <v>68739.69</v>
      </c>
      <c r="AS62" s="50"/>
      <c r="AT62" s="50"/>
      <c r="AU62" s="50"/>
      <c r="AV62" s="50"/>
      <c r="AW62" s="50"/>
      <c r="AX62" s="50"/>
      <c r="AY62" s="12">
        <v>1</v>
      </c>
      <c r="AZ62" s="11">
        <f t="shared" si="19"/>
        <v>1</v>
      </c>
      <c r="BA62" s="11">
        <f t="shared" si="20"/>
      </c>
      <c r="BB62" s="11">
        <f t="shared" si="21"/>
      </c>
      <c r="BC62" s="11">
        <f t="shared" si="22"/>
      </c>
      <c r="BD62" s="11">
        <f t="shared" si="23"/>
      </c>
      <c r="BE62" s="11">
        <f t="shared" si="24"/>
      </c>
      <c r="BF62" s="149" t="s">
        <v>138</v>
      </c>
      <c r="BH62" s="137">
        <v>0.96</v>
      </c>
      <c r="BJ62" s="7">
        <v>22</v>
      </c>
    </row>
    <row r="63" spans="1:62" s="7" customFormat="1" ht="12.75">
      <c r="A63" s="131">
        <v>45</v>
      </c>
      <c r="B63" s="76" t="s">
        <v>90</v>
      </c>
      <c r="C63" s="133" t="s">
        <v>235</v>
      </c>
      <c r="D63" s="58" t="s">
        <v>236</v>
      </c>
      <c r="E63" s="145" t="s">
        <v>156</v>
      </c>
      <c r="F63" s="134"/>
      <c r="G63" s="57">
        <v>2</v>
      </c>
      <c r="H63" s="34" t="s">
        <v>237</v>
      </c>
      <c r="I63" s="34" t="s">
        <v>40</v>
      </c>
      <c r="J63" s="140" t="str">
        <f t="shared" si="13"/>
        <v>CLK</v>
      </c>
      <c r="K63" s="59">
        <v>1610</v>
      </c>
      <c r="L63" s="59">
        <v>1139</v>
      </c>
      <c r="M63" s="59" t="s">
        <v>210</v>
      </c>
      <c r="N63" s="59">
        <v>233</v>
      </c>
      <c r="O63" s="59">
        <v>1</v>
      </c>
      <c r="P63" s="59">
        <v>1</v>
      </c>
      <c r="Q63" s="59">
        <v>1</v>
      </c>
      <c r="R63" s="59">
        <v>1</v>
      </c>
      <c r="S63" s="59"/>
      <c r="T63" s="59"/>
      <c r="U63" s="59"/>
      <c r="V63" s="135">
        <f t="shared" si="14"/>
      </c>
      <c r="W63" s="135">
        <f t="shared" si="15"/>
      </c>
      <c r="X63" s="135">
        <f t="shared" si="16"/>
      </c>
      <c r="Y63" s="135">
        <f t="shared" si="17"/>
        <v>0.97</v>
      </c>
      <c r="Z63" s="135">
        <f t="shared" si="18"/>
        <v>0.97</v>
      </c>
      <c r="AA63" s="136">
        <v>0.97</v>
      </c>
      <c r="AB63" s="136">
        <v>0.97</v>
      </c>
      <c r="AC63" s="136"/>
      <c r="AD63" s="136"/>
      <c r="AE63" s="136"/>
      <c r="AF63" s="136"/>
      <c r="AG63" s="136"/>
      <c r="AH63" s="136"/>
      <c r="AI63" s="136">
        <v>0.97</v>
      </c>
      <c r="AJ63" s="136"/>
      <c r="AK63" s="136"/>
      <c r="AL63" s="136"/>
      <c r="AM63" s="137">
        <v>0.97</v>
      </c>
      <c r="AN63" s="137"/>
      <c r="AO63" s="137"/>
      <c r="AP63" s="137"/>
      <c r="AQ63" s="50">
        <v>95326.21</v>
      </c>
      <c r="AR63" s="50">
        <v>98253.93</v>
      </c>
      <c r="AS63" s="50"/>
      <c r="AT63" s="50"/>
      <c r="AU63" s="50"/>
      <c r="AV63" s="50"/>
      <c r="AW63" s="50"/>
      <c r="AX63" s="50"/>
      <c r="AY63" s="12">
        <v>0.97</v>
      </c>
      <c r="AZ63" s="11">
        <f t="shared" si="19"/>
        <v>1</v>
      </c>
      <c r="BA63" s="11">
        <f t="shared" si="20"/>
      </c>
      <c r="BB63" s="11">
        <f t="shared" si="21"/>
      </c>
      <c r="BC63" s="11">
        <f t="shared" si="22"/>
      </c>
      <c r="BD63" s="11">
        <f t="shared" si="23"/>
      </c>
      <c r="BE63" s="11">
        <f t="shared" si="24"/>
      </c>
      <c r="BF63" s="149" t="s">
        <v>138</v>
      </c>
      <c r="BH63" s="137">
        <v>0.96</v>
      </c>
      <c r="BJ63" s="7">
        <v>23</v>
      </c>
    </row>
    <row r="64" spans="1:62" s="7" customFormat="1" ht="12.75">
      <c r="A64" s="131">
        <v>46</v>
      </c>
      <c r="B64" s="76" t="s">
        <v>90</v>
      </c>
      <c r="C64" s="133" t="s">
        <v>238</v>
      </c>
      <c r="D64" s="58" t="s">
        <v>239</v>
      </c>
      <c r="E64" s="145" t="s">
        <v>156</v>
      </c>
      <c r="F64" s="134"/>
      <c r="G64" s="57">
        <v>2</v>
      </c>
      <c r="H64" s="34" t="s">
        <v>148</v>
      </c>
      <c r="I64" s="34" t="s">
        <v>40</v>
      </c>
      <c r="J64" s="140" t="str">
        <f t="shared" si="13"/>
        <v>CLK</v>
      </c>
      <c r="K64" s="59">
        <v>3938</v>
      </c>
      <c r="L64" s="59">
        <v>996</v>
      </c>
      <c r="M64" s="59" t="s">
        <v>149</v>
      </c>
      <c r="N64" s="59">
        <v>263</v>
      </c>
      <c r="O64" s="59">
        <v>1</v>
      </c>
      <c r="P64" s="59">
        <v>1</v>
      </c>
      <c r="Q64" s="59">
        <v>1</v>
      </c>
      <c r="R64" s="59">
        <v>1</v>
      </c>
      <c r="S64" s="59"/>
      <c r="T64" s="59"/>
      <c r="U64" s="59"/>
      <c r="V64" s="135">
        <f t="shared" si="14"/>
      </c>
      <c r="W64" s="135">
        <f t="shared" si="15"/>
      </c>
      <c r="X64" s="135">
        <f t="shared" si="16"/>
        <v>0.83</v>
      </c>
      <c r="Y64" s="135">
        <f t="shared" si="17"/>
      </c>
      <c r="Z64" s="135">
        <f t="shared" si="18"/>
      </c>
      <c r="AA64" s="136">
        <v>0.83</v>
      </c>
      <c r="AB64" s="136">
        <v>0.83</v>
      </c>
      <c r="AC64" s="136"/>
      <c r="AD64" s="136"/>
      <c r="AE64" s="136"/>
      <c r="AF64" s="136"/>
      <c r="AG64" s="136"/>
      <c r="AH64" s="136"/>
      <c r="AI64" s="136">
        <v>0.83</v>
      </c>
      <c r="AJ64" s="136"/>
      <c r="AK64" s="136"/>
      <c r="AL64" s="136"/>
      <c r="AM64" s="137">
        <v>0.83</v>
      </c>
      <c r="AN64" s="137"/>
      <c r="AO64" s="137"/>
      <c r="AP64" s="137"/>
      <c r="AQ64" s="50">
        <v>143852.5</v>
      </c>
      <c r="AR64" s="50">
        <v>171569.55</v>
      </c>
      <c r="AS64" s="50"/>
      <c r="AT64" s="50"/>
      <c r="AU64" s="50"/>
      <c r="AV64" s="50"/>
      <c r="AW64" s="50"/>
      <c r="AX64" s="50"/>
      <c r="AY64" s="12">
        <v>0.83</v>
      </c>
      <c r="AZ64" s="11">
        <f t="shared" si="19"/>
        <v>1</v>
      </c>
      <c r="BA64" s="11">
        <f t="shared" si="20"/>
      </c>
      <c r="BB64" s="11">
        <f t="shared" si="21"/>
      </c>
      <c r="BC64" s="11">
        <f t="shared" si="22"/>
      </c>
      <c r="BD64" s="11">
        <f t="shared" si="23"/>
      </c>
      <c r="BE64" s="11">
        <f t="shared" si="24"/>
      </c>
      <c r="BF64" s="149" t="s">
        <v>138</v>
      </c>
      <c r="BH64" s="137">
        <v>0.96</v>
      </c>
      <c r="BJ64" s="7">
        <v>24</v>
      </c>
    </row>
    <row r="65" spans="1:62" s="7" customFormat="1" ht="12.75">
      <c r="A65" s="131">
        <v>47</v>
      </c>
      <c r="B65" s="76" t="s">
        <v>90</v>
      </c>
      <c r="C65" s="133" t="s">
        <v>240</v>
      </c>
      <c r="D65" s="58" t="s">
        <v>241</v>
      </c>
      <c r="E65" s="145" t="s">
        <v>156</v>
      </c>
      <c r="F65" s="134"/>
      <c r="G65" s="57">
        <v>2</v>
      </c>
      <c r="H65" s="34" t="s">
        <v>148</v>
      </c>
      <c r="I65" s="34" t="s">
        <v>40</v>
      </c>
      <c r="J65" s="140" t="str">
        <f t="shared" si="13"/>
        <v>CLK</v>
      </c>
      <c r="K65" s="59">
        <v>2126</v>
      </c>
      <c r="L65" s="59">
        <v>977</v>
      </c>
      <c r="M65" s="59" t="s">
        <v>149</v>
      </c>
      <c r="N65" s="59">
        <v>240</v>
      </c>
      <c r="O65" s="59">
        <v>1</v>
      </c>
      <c r="P65" s="59">
        <v>1</v>
      </c>
      <c r="Q65" s="59">
        <v>1</v>
      </c>
      <c r="R65" s="59">
        <v>1</v>
      </c>
      <c r="S65" s="59"/>
      <c r="T65" s="59"/>
      <c r="U65" s="59"/>
      <c r="V65" s="135">
        <f t="shared" si="14"/>
      </c>
      <c r="W65" s="135">
        <f t="shared" si="15"/>
      </c>
      <c r="X65" s="135">
        <f t="shared" si="16"/>
      </c>
      <c r="Y65" s="135">
        <f t="shared" si="17"/>
        <v>0.99</v>
      </c>
      <c r="Z65" s="135">
        <f t="shared" si="18"/>
        <v>0.99</v>
      </c>
      <c r="AA65" s="136">
        <v>0.99</v>
      </c>
      <c r="AB65" s="136">
        <v>0.99</v>
      </c>
      <c r="AC65" s="136"/>
      <c r="AD65" s="136"/>
      <c r="AE65" s="136"/>
      <c r="AF65" s="136"/>
      <c r="AG65" s="136"/>
      <c r="AH65" s="136"/>
      <c r="AI65" s="136">
        <v>0.99</v>
      </c>
      <c r="AJ65" s="136"/>
      <c r="AK65" s="136"/>
      <c r="AL65" s="136"/>
      <c r="AM65" s="137">
        <v>0.99</v>
      </c>
      <c r="AN65" s="137"/>
      <c r="AO65" s="137"/>
      <c r="AP65" s="137"/>
      <c r="AQ65" s="50">
        <v>71188.78</v>
      </c>
      <c r="AR65" s="50">
        <v>71215.46</v>
      </c>
      <c r="AS65" s="50"/>
      <c r="AT65" s="50"/>
      <c r="AU65" s="50"/>
      <c r="AV65" s="50"/>
      <c r="AW65" s="50"/>
      <c r="AX65" s="50"/>
      <c r="AY65" s="12">
        <v>0.99</v>
      </c>
      <c r="AZ65" s="11">
        <f t="shared" si="19"/>
        <v>1</v>
      </c>
      <c r="BA65" s="11">
        <f t="shared" si="20"/>
      </c>
      <c r="BB65" s="11">
        <f t="shared" si="21"/>
      </c>
      <c r="BC65" s="11">
        <f t="shared" si="22"/>
      </c>
      <c r="BD65" s="11">
        <f t="shared" si="23"/>
      </c>
      <c r="BE65" s="11">
        <f t="shared" si="24"/>
      </c>
      <c r="BF65" s="149" t="s">
        <v>138</v>
      </c>
      <c r="BH65" s="137">
        <v>0.96</v>
      </c>
      <c r="BJ65" s="7">
        <v>25</v>
      </c>
    </row>
    <row r="66" spans="1:62" s="7" customFormat="1" ht="12.75">
      <c r="A66" s="131">
        <v>48</v>
      </c>
      <c r="B66" s="76" t="s">
        <v>89</v>
      </c>
      <c r="C66" s="133" t="s">
        <v>242</v>
      </c>
      <c r="D66" s="58" t="s">
        <v>243</v>
      </c>
      <c r="E66" s="145" t="s">
        <v>156</v>
      </c>
      <c r="F66" s="134"/>
      <c r="G66" s="57">
        <v>3</v>
      </c>
      <c r="H66" s="34" t="s">
        <v>148</v>
      </c>
      <c r="I66" s="34" t="s">
        <v>40</v>
      </c>
      <c r="J66" s="140" t="str">
        <f t="shared" si="13"/>
        <v>CLK</v>
      </c>
      <c r="K66" s="59">
        <v>1760</v>
      </c>
      <c r="L66" s="59">
        <v>1344</v>
      </c>
      <c r="M66" s="59" t="s">
        <v>149</v>
      </c>
      <c r="N66" s="59">
        <v>288</v>
      </c>
      <c r="O66" s="59">
        <v>1</v>
      </c>
      <c r="P66" s="59">
        <v>1</v>
      </c>
      <c r="Q66" s="59">
        <v>1</v>
      </c>
      <c r="R66" s="59">
        <v>1</v>
      </c>
      <c r="S66" s="59"/>
      <c r="T66" s="59"/>
      <c r="U66" s="59"/>
      <c r="V66" s="135">
        <f t="shared" si="14"/>
      </c>
      <c r="W66" s="135">
        <f t="shared" si="15"/>
      </c>
      <c r="X66" s="135">
        <f t="shared" si="16"/>
      </c>
      <c r="Y66" s="135">
        <f t="shared" si="17"/>
        <v>0.96</v>
      </c>
      <c r="Z66" s="135">
        <f t="shared" si="18"/>
        <v>0.96</v>
      </c>
      <c r="AA66" s="136">
        <v>0.96</v>
      </c>
      <c r="AB66" s="136">
        <v>0.96</v>
      </c>
      <c r="AC66" s="136"/>
      <c r="AD66" s="136"/>
      <c r="AE66" s="136"/>
      <c r="AF66" s="136"/>
      <c r="AG66" s="136"/>
      <c r="AH66" s="136"/>
      <c r="AI66" s="136">
        <v>0.96</v>
      </c>
      <c r="AJ66" s="136"/>
      <c r="AK66" s="136"/>
      <c r="AL66" s="136"/>
      <c r="AM66" s="137">
        <v>0.96</v>
      </c>
      <c r="AN66" s="137"/>
      <c r="AO66" s="137"/>
      <c r="AP66" s="137"/>
      <c r="AQ66" s="50">
        <v>192449.08</v>
      </c>
      <c r="AR66" s="50">
        <v>199219.6</v>
      </c>
      <c r="AS66" s="50"/>
      <c r="AT66" s="50"/>
      <c r="AU66" s="50"/>
      <c r="AV66" s="50"/>
      <c r="AW66" s="50"/>
      <c r="AX66" s="50"/>
      <c r="AY66" s="12">
        <v>0.96</v>
      </c>
      <c r="AZ66" s="11">
        <f t="shared" si="19"/>
        <v>1</v>
      </c>
      <c r="BA66" s="11">
        <f t="shared" si="20"/>
      </c>
      <c r="BB66" s="11">
        <f t="shared" si="21"/>
      </c>
      <c r="BC66" s="11">
        <f t="shared" si="22"/>
      </c>
      <c r="BD66" s="11">
        <f t="shared" si="23"/>
      </c>
      <c r="BE66" s="11">
        <f t="shared" si="24"/>
      </c>
      <c r="BF66" s="149" t="s">
        <v>138</v>
      </c>
      <c r="BH66" s="137">
        <v>0.97</v>
      </c>
      <c r="BJ66" s="7">
        <v>26</v>
      </c>
    </row>
    <row r="67" spans="1:62" s="7" customFormat="1" ht="12.75">
      <c r="A67" s="131">
        <v>49</v>
      </c>
      <c r="B67" s="76" t="s">
        <v>41</v>
      </c>
      <c r="C67" s="133" t="s">
        <v>244</v>
      </c>
      <c r="D67" s="58" t="s">
        <v>245</v>
      </c>
      <c r="E67" s="145" t="s">
        <v>41</v>
      </c>
      <c r="F67" s="134"/>
      <c r="G67" s="57">
        <v>9</v>
      </c>
      <c r="H67" s="34" t="s">
        <v>148</v>
      </c>
      <c r="I67" s="34" t="s">
        <v>40</v>
      </c>
      <c r="J67" s="140" t="str">
        <f t="shared" si="13"/>
        <v>CLK</v>
      </c>
      <c r="K67" s="59">
        <v>964</v>
      </c>
      <c r="L67" s="59">
        <v>305</v>
      </c>
      <c r="M67" s="59" t="s">
        <v>149</v>
      </c>
      <c r="N67" s="59">
        <v>192</v>
      </c>
      <c r="O67" s="59">
        <v>1</v>
      </c>
      <c r="P67" s="59">
        <v>1</v>
      </c>
      <c r="Q67" s="59">
        <v>1</v>
      </c>
      <c r="R67" s="59">
        <v>1</v>
      </c>
      <c r="S67" s="59"/>
      <c r="T67" s="59"/>
      <c r="U67" s="59"/>
      <c r="V67" s="135">
        <f t="shared" si="14"/>
      </c>
      <c r="W67" s="135">
        <f t="shared" si="15"/>
      </c>
      <c r="X67" s="135">
        <f t="shared" si="16"/>
      </c>
      <c r="Y67" s="135">
        <f t="shared" si="17"/>
        <v>1</v>
      </c>
      <c r="Z67" s="135">
        <f t="shared" si="18"/>
        <v>1</v>
      </c>
      <c r="AA67" s="136">
        <v>1</v>
      </c>
      <c r="AB67" s="136">
        <v>1</v>
      </c>
      <c r="AC67" s="136"/>
      <c r="AD67" s="136"/>
      <c r="AE67" s="136"/>
      <c r="AF67" s="136"/>
      <c r="AG67" s="136"/>
      <c r="AH67" s="136"/>
      <c r="AI67" s="136">
        <v>1</v>
      </c>
      <c r="AJ67" s="136"/>
      <c r="AK67" s="136"/>
      <c r="AL67" s="136"/>
      <c r="AM67" s="137">
        <v>1</v>
      </c>
      <c r="AN67" s="137"/>
      <c r="AO67" s="137"/>
      <c r="AP67" s="137"/>
      <c r="AQ67" s="50">
        <v>309013.66</v>
      </c>
      <c r="AR67" s="50">
        <v>309013.66</v>
      </c>
      <c r="AS67" s="50"/>
      <c r="AT67" s="50"/>
      <c r="AU67" s="50"/>
      <c r="AV67" s="50"/>
      <c r="AW67" s="50"/>
      <c r="AX67" s="50"/>
      <c r="AY67" s="12">
        <v>1</v>
      </c>
      <c r="AZ67" s="11">
        <f t="shared" si="19"/>
        <v>1</v>
      </c>
      <c r="BA67" s="11">
        <f t="shared" si="20"/>
      </c>
      <c r="BB67" s="11">
        <f t="shared" si="21"/>
      </c>
      <c r="BC67" s="11">
        <f t="shared" si="22"/>
      </c>
      <c r="BD67" s="11">
        <f t="shared" si="23"/>
      </c>
      <c r="BE67" s="11">
        <f t="shared" si="24"/>
      </c>
      <c r="BF67" s="149" t="s">
        <v>138</v>
      </c>
      <c r="BH67" s="137">
        <v>0.97</v>
      </c>
      <c r="BJ67" s="7">
        <v>27</v>
      </c>
    </row>
    <row r="68" spans="1:62" s="7" customFormat="1" ht="12.75">
      <c r="A68" s="131">
        <v>50</v>
      </c>
      <c r="B68" s="76" t="s">
        <v>90</v>
      </c>
      <c r="C68" s="133" t="s">
        <v>246</v>
      </c>
      <c r="D68" s="58" t="s">
        <v>247</v>
      </c>
      <c r="E68" s="145" t="s">
        <v>156</v>
      </c>
      <c r="F68" s="134"/>
      <c r="G68" s="57">
        <v>2</v>
      </c>
      <c r="H68" s="34" t="s">
        <v>148</v>
      </c>
      <c r="I68" s="34" t="s">
        <v>40</v>
      </c>
      <c r="J68" s="140" t="str">
        <f t="shared" si="13"/>
        <v>CLK</v>
      </c>
      <c r="K68" s="59">
        <v>5510</v>
      </c>
      <c r="L68" s="59">
        <v>866</v>
      </c>
      <c r="M68" s="59" t="s">
        <v>149</v>
      </c>
      <c r="N68" s="59">
        <v>308</v>
      </c>
      <c r="O68" s="59">
        <v>1</v>
      </c>
      <c r="P68" s="59">
        <v>1</v>
      </c>
      <c r="Q68" s="59">
        <v>1</v>
      </c>
      <c r="R68" s="59">
        <v>1</v>
      </c>
      <c r="S68" s="59"/>
      <c r="T68" s="59"/>
      <c r="U68" s="59"/>
      <c r="V68" s="135">
        <f t="shared" si="14"/>
      </c>
      <c r="W68" s="135">
        <f t="shared" si="15"/>
      </c>
      <c r="X68" s="135">
        <f t="shared" si="16"/>
      </c>
      <c r="Y68" s="135">
        <f t="shared" si="17"/>
        <v>1</v>
      </c>
      <c r="Z68" s="135">
        <f t="shared" si="18"/>
        <v>1</v>
      </c>
      <c r="AA68" s="136">
        <v>1</v>
      </c>
      <c r="AB68" s="136">
        <v>1</v>
      </c>
      <c r="AC68" s="136"/>
      <c r="AD68" s="136"/>
      <c r="AE68" s="136"/>
      <c r="AF68" s="136"/>
      <c r="AG68" s="136"/>
      <c r="AH68" s="136"/>
      <c r="AI68" s="136">
        <v>1</v>
      </c>
      <c r="AJ68" s="136"/>
      <c r="AK68" s="136"/>
      <c r="AL68" s="136"/>
      <c r="AM68" s="137">
        <v>1</v>
      </c>
      <c r="AN68" s="137"/>
      <c r="AO68" s="137"/>
      <c r="AP68" s="137"/>
      <c r="AQ68" s="50">
        <v>89818.79</v>
      </c>
      <c r="AR68" s="50">
        <v>89817.95</v>
      </c>
      <c r="AS68" s="50"/>
      <c r="AT68" s="50"/>
      <c r="AU68" s="50"/>
      <c r="AV68" s="50"/>
      <c r="AW68" s="50"/>
      <c r="AX68" s="50"/>
      <c r="AY68" s="12">
        <v>1</v>
      </c>
      <c r="AZ68" s="11">
        <f t="shared" si="19"/>
        <v>1</v>
      </c>
      <c r="BA68" s="11">
        <f t="shared" si="20"/>
      </c>
      <c r="BB68" s="11">
        <f t="shared" si="21"/>
      </c>
      <c r="BC68" s="11">
        <f t="shared" si="22"/>
      </c>
      <c r="BD68" s="11">
        <f t="shared" si="23"/>
      </c>
      <c r="BE68" s="11">
        <f t="shared" si="24"/>
      </c>
      <c r="BF68" s="149" t="s">
        <v>138</v>
      </c>
      <c r="BH68" s="137">
        <v>0.97</v>
      </c>
      <c r="BJ68" s="7">
        <v>28</v>
      </c>
    </row>
    <row r="69" spans="1:62" s="7" customFormat="1" ht="12.75">
      <c r="A69" s="131">
        <v>51</v>
      </c>
      <c r="B69" s="76" t="s">
        <v>90</v>
      </c>
      <c r="C69" s="133" t="s">
        <v>248</v>
      </c>
      <c r="D69" s="58" t="s">
        <v>249</v>
      </c>
      <c r="E69" s="145" t="s">
        <v>156</v>
      </c>
      <c r="F69" s="134"/>
      <c r="G69" s="57">
        <v>2</v>
      </c>
      <c r="H69" s="34" t="s">
        <v>148</v>
      </c>
      <c r="I69" s="34" t="s">
        <v>40</v>
      </c>
      <c r="J69" s="140" t="str">
        <f t="shared" si="13"/>
        <v>CLK</v>
      </c>
      <c r="K69" s="59">
        <v>4000</v>
      </c>
      <c r="L69" s="59">
        <v>923</v>
      </c>
      <c r="M69" s="59" t="s">
        <v>149</v>
      </c>
      <c r="N69" s="59">
        <v>282</v>
      </c>
      <c r="O69" s="59">
        <v>1</v>
      </c>
      <c r="P69" s="59">
        <v>1</v>
      </c>
      <c r="Q69" s="59">
        <v>1</v>
      </c>
      <c r="R69" s="59">
        <v>1</v>
      </c>
      <c r="S69" s="59"/>
      <c r="T69" s="59"/>
      <c r="U69" s="59"/>
      <c r="V69" s="135">
        <f t="shared" si="14"/>
      </c>
      <c r="W69" s="135">
        <f t="shared" si="15"/>
      </c>
      <c r="X69" s="135">
        <f t="shared" si="16"/>
      </c>
      <c r="Y69" s="135">
        <f t="shared" si="17"/>
        <v>0.97</v>
      </c>
      <c r="Z69" s="135">
        <f t="shared" si="18"/>
        <v>0.97</v>
      </c>
      <c r="AA69" s="136">
        <v>0.97</v>
      </c>
      <c r="AB69" s="136">
        <v>0.97</v>
      </c>
      <c r="AC69" s="136"/>
      <c r="AD69" s="136"/>
      <c r="AE69" s="136"/>
      <c r="AF69" s="136"/>
      <c r="AG69" s="136"/>
      <c r="AH69" s="136"/>
      <c r="AI69" s="136">
        <v>0.97</v>
      </c>
      <c r="AJ69" s="136"/>
      <c r="AK69" s="136"/>
      <c r="AL69" s="136"/>
      <c r="AM69" s="137">
        <v>0.97</v>
      </c>
      <c r="AN69" s="137"/>
      <c r="AO69" s="137"/>
      <c r="AP69" s="137"/>
      <c r="AQ69" s="50">
        <v>80526.83</v>
      </c>
      <c r="AR69" s="50">
        <v>82959</v>
      </c>
      <c r="AS69" s="50"/>
      <c r="AT69" s="50"/>
      <c r="AU69" s="50"/>
      <c r="AV69" s="50"/>
      <c r="AW69" s="50"/>
      <c r="AX69" s="50"/>
      <c r="AY69" s="12">
        <v>0.97</v>
      </c>
      <c r="AZ69" s="11">
        <f t="shared" si="19"/>
        <v>1</v>
      </c>
      <c r="BA69" s="11">
        <f t="shared" si="20"/>
      </c>
      <c r="BB69" s="11">
        <f t="shared" si="21"/>
      </c>
      <c r="BC69" s="11">
        <f t="shared" si="22"/>
      </c>
      <c r="BD69" s="11">
        <f t="shared" si="23"/>
      </c>
      <c r="BE69" s="11">
        <f t="shared" si="24"/>
      </c>
      <c r="BF69" s="149" t="s">
        <v>138</v>
      </c>
      <c r="BH69" s="137">
        <v>0.97</v>
      </c>
      <c r="BJ69" s="7">
        <v>29</v>
      </c>
    </row>
    <row r="70" spans="1:62" s="7" customFormat="1" ht="12.75">
      <c r="A70" s="131">
        <v>52</v>
      </c>
      <c r="B70" s="76" t="s">
        <v>88</v>
      </c>
      <c r="C70" s="133" t="s">
        <v>250</v>
      </c>
      <c r="D70" s="58" t="s">
        <v>251</v>
      </c>
      <c r="E70" s="145" t="s">
        <v>152</v>
      </c>
      <c r="F70" s="134"/>
      <c r="G70" s="57">
        <v>5</v>
      </c>
      <c r="H70" s="34" t="s">
        <v>148</v>
      </c>
      <c r="I70" s="34" t="s">
        <v>40</v>
      </c>
      <c r="J70" s="140" t="str">
        <f t="shared" si="13"/>
        <v>CLK</v>
      </c>
      <c r="K70" s="59">
        <v>44705</v>
      </c>
      <c r="L70" s="59">
        <v>4520</v>
      </c>
      <c r="M70" s="59" t="s">
        <v>149</v>
      </c>
      <c r="N70" s="59">
        <v>2096</v>
      </c>
      <c r="O70" s="59">
        <v>1</v>
      </c>
      <c r="P70" s="59">
        <v>1</v>
      </c>
      <c r="Q70" s="59">
        <v>1</v>
      </c>
      <c r="R70" s="59">
        <v>1</v>
      </c>
      <c r="S70" s="59"/>
      <c r="T70" s="59"/>
      <c r="U70" s="59"/>
      <c r="V70" s="135">
        <f t="shared" si="14"/>
      </c>
      <c r="W70" s="135">
        <f t="shared" si="15"/>
      </c>
      <c r="X70" s="135">
        <f t="shared" si="16"/>
      </c>
      <c r="Y70" s="135">
        <f t="shared" si="17"/>
        <v>0.97</v>
      </c>
      <c r="Z70" s="135">
        <f t="shared" si="18"/>
        <v>0.97</v>
      </c>
      <c r="AA70" s="136">
        <v>0.97</v>
      </c>
      <c r="AB70" s="136">
        <v>0.97</v>
      </c>
      <c r="AC70" s="136"/>
      <c r="AD70" s="136"/>
      <c r="AE70" s="136"/>
      <c r="AF70" s="136"/>
      <c r="AG70" s="136"/>
      <c r="AH70" s="136"/>
      <c r="AI70" s="136">
        <v>0.97</v>
      </c>
      <c r="AJ70" s="136"/>
      <c r="AK70" s="136"/>
      <c r="AL70" s="136"/>
      <c r="AM70" s="137">
        <v>0.97</v>
      </c>
      <c r="AN70" s="137"/>
      <c r="AO70" s="137"/>
      <c r="AP70" s="137"/>
      <c r="AQ70" s="50">
        <v>911986.37</v>
      </c>
      <c r="AR70" s="50">
        <v>940060</v>
      </c>
      <c r="AS70" s="50"/>
      <c r="AT70" s="50"/>
      <c r="AU70" s="50"/>
      <c r="AV70" s="50"/>
      <c r="AW70" s="50"/>
      <c r="AX70" s="50"/>
      <c r="AY70" s="12">
        <v>0.97</v>
      </c>
      <c r="AZ70" s="11">
        <f t="shared" si="19"/>
        <v>1</v>
      </c>
      <c r="BA70" s="11">
        <f t="shared" si="20"/>
      </c>
      <c r="BB70" s="11">
        <f t="shared" si="21"/>
      </c>
      <c r="BC70" s="11">
        <f t="shared" si="22"/>
      </c>
      <c r="BD70" s="11">
        <f t="shared" si="23"/>
      </c>
      <c r="BE70" s="11">
        <f t="shared" si="24"/>
      </c>
      <c r="BF70" s="149" t="s">
        <v>138</v>
      </c>
      <c r="BH70" s="137">
        <v>0.97</v>
      </c>
      <c r="BJ70" s="7">
        <v>30</v>
      </c>
    </row>
    <row r="71" spans="1:62" s="7" customFormat="1" ht="12.75">
      <c r="A71" s="131">
        <v>53</v>
      </c>
      <c r="B71" s="76" t="s">
        <v>89</v>
      </c>
      <c r="C71" s="133" t="s">
        <v>252</v>
      </c>
      <c r="D71" s="58" t="s">
        <v>253</v>
      </c>
      <c r="E71" s="145" t="s">
        <v>156</v>
      </c>
      <c r="F71" s="134"/>
      <c r="G71" s="57">
        <v>3</v>
      </c>
      <c r="H71" s="34" t="s">
        <v>148</v>
      </c>
      <c r="I71" s="34" t="s">
        <v>40</v>
      </c>
      <c r="J71" s="140" t="str">
        <f t="shared" si="13"/>
        <v>CLK</v>
      </c>
      <c r="K71" s="59">
        <v>13228</v>
      </c>
      <c r="L71" s="59">
        <v>1919</v>
      </c>
      <c r="M71" s="59" t="s">
        <v>149</v>
      </c>
      <c r="N71" s="59">
        <v>486</v>
      </c>
      <c r="O71" s="59">
        <v>1</v>
      </c>
      <c r="P71" s="59">
        <v>1</v>
      </c>
      <c r="Q71" s="59">
        <v>1</v>
      </c>
      <c r="R71" s="59">
        <v>1</v>
      </c>
      <c r="S71" s="59"/>
      <c r="T71" s="59"/>
      <c r="U71" s="59"/>
      <c r="V71" s="135">
        <f t="shared" si="14"/>
      </c>
      <c r="W71" s="135">
        <f t="shared" si="15"/>
      </c>
      <c r="X71" s="135">
        <f t="shared" si="16"/>
      </c>
      <c r="Y71" s="135">
        <f t="shared" si="17"/>
        <v>0.98</v>
      </c>
      <c r="Z71" s="135">
        <f t="shared" si="18"/>
        <v>0.98</v>
      </c>
      <c r="AA71" s="136">
        <v>0.98</v>
      </c>
      <c r="AB71" s="136">
        <v>0.98</v>
      </c>
      <c r="AC71" s="136"/>
      <c r="AD71" s="136"/>
      <c r="AE71" s="136"/>
      <c r="AF71" s="136"/>
      <c r="AG71" s="136"/>
      <c r="AH71" s="136"/>
      <c r="AI71" s="136">
        <v>0.98</v>
      </c>
      <c r="AJ71" s="136"/>
      <c r="AK71" s="136"/>
      <c r="AL71" s="136"/>
      <c r="AM71" s="137">
        <v>0.98</v>
      </c>
      <c r="AN71" s="137"/>
      <c r="AO71" s="137"/>
      <c r="AP71" s="137"/>
      <c r="AQ71" s="50">
        <v>213781.78</v>
      </c>
      <c r="AR71" s="50">
        <v>216897</v>
      </c>
      <c r="AS71" s="50"/>
      <c r="AT71" s="50"/>
      <c r="AU71" s="50"/>
      <c r="AV71" s="50"/>
      <c r="AW71" s="50"/>
      <c r="AX71" s="50"/>
      <c r="AY71" s="12">
        <v>0.98</v>
      </c>
      <c r="AZ71" s="11">
        <f t="shared" si="19"/>
        <v>1</v>
      </c>
      <c r="BA71" s="11">
        <f t="shared" si="20"/>
      </c>
      <c r="BB71" s="11">
        <f t="shared" si="21"/>
      </c>
      <c r="BC71" s="11">
        <f t="shared" si="22"/>
      </c>
      <c r="BD71" s="11">
        <f t="shared" si="23"/>
      </c>
      <c r="BE71" s="11">
        <f t="shared" si="24"/>
      </c>
      <c r="BF71" s="149" t="s">
        <v>138</v>
      </c>
      <c r="BH71" s="137">
        <v>0.97</v>
      </c>
      <c r="BJ71" s="7">
        <v>31</v>
      </c>
    </row>
    <row r="72" spans="1:62" s="7" customFormat="1" ht="12.75">
      <c r="A72" s="131">
        <v>54</v>
      </c>
      <c r="B72" s="76" t="s">
        <v>90</v>
      </c>
      <c r="C72" s="133" t="s">
        <v>254</v>
      </c>
      <c r="D72" s="58" t="s">
        <v>255</v>
      </c>
      <c r="E72" s="145" t="s">
        <v>156</v>
      </c>
      <c r="F72" s="134"/>
      <c r="G72" s="57">
        <v>2</v>
      </c>
      <c r="H72" s="34" t="s">
        <v>148</v>
      </c>
      <c r="I72" s="34" t="s">
        <v>40</v>
      </c>
      <c r="J72" s="140" t="str">
        <f t="shared" si="13"/>
        <v>CLK</v>
      </c>
      <c r="K72" s="59">
        <v>4633</v>
      </c>
      <c r="L72" s="59">
        <v>545</v>
      </c>
      <c r="M72" s="59" t="s">
        <v>149</v>
      </c>
      <c r="N72" s="59">
        <v>224</v>
      </c>
      <c r="O72" s="59">
        <v>1</v>
      </c>
      <c r="P72" s="59">
        <v>1</v>
      </c>
      <c r="Q72" s="59">
        <v>1</v>
      </c>
      <c r="R72" s="59">
        <v>1</v>
      </c>
      <c r="S72" s="59"/>
      <c r="T72" s="59"/>
      <c r="U72" s="59"/>
      <c r="V72" s="135">
        <f t="shared" si="14"/>
      </c>
      <c r="W72" s="135">
        <f t="shared" si="15"/>
      </c>
      <c r="X72" s="135">
        <f t="shared" si="16"/>
      </c>
      <c r="Y72" s="135">
        <f t="shared" si="17"/>
        <v>0.99</v>
      </c>
      <c r="Z72" s="135">
        <f t="shared" si="18"/>
        <v>0.99</v>
      </c>
      <c r="AA72" s="136">
        <v>0.99</v>
      </c>
      <c r="AB72" s="136">
        <v>0.99</v>
      </c>
      <c r="AC72" s="136"/>
      <c r="AD72" s="136"/>
      <c r="AE72" s="136"/>
      <c r="AF72" s="136"/>
      <c r="AG72" s="136"/>
      <c r="AH72" s="136"/>
      <c r="AI72" s="136">
        <v>0.99</v>
      </c>
      <c r="AJ72" s="136"/>
      <c r="AK72" s="136"/>
      <c r="AL72" s="136"/>
      <c r="AM72" s="137">
        <v>0.99</v>
      </c>
      <c r="AN72" s="137"/>
      <c r="AO72" s="137"/>
      <c r="AP72" s="137"/>
      <c r="AQ72" s="50">
        <v>74751.67</v>
      </c>
      <c r="AR72" s="50">
        <v>74756.93</v>
      </c>
      <c r="AS72" s="50"/>
      <c r="AT72" s="50"/>
      <c r="AU72" s="50"/>
      <c r="AV72" s="50"/>
      <c r="AW72" s="50"/>
      <c r="AX72" s="50"/>
      <c r="AY72" s="12">
        <v>0.99</v>
      </c>
      <c r="AZ72" s="11">
        <f t="shared" si="19"/>
        <v>1</v>
      </c>
      <c r="BA72" s="11">
        <f t="shared" si="20"/>
      </c>
      <c r="BB72" s="11">
        <f t="shared" si="21"/>
      </c>
      <c r="BC72" s="11">
        <f t="shared" si="22"/>
      </c>
      <c r="BD72" s="11">
        <f t="shared" si="23"/>
      </c>
      <c r="BE72" s="11">
        <f t="shared" si="24"/>
      </c>
      <c r="BF72" s="149" t="s">
        <v>138</v>
      </c>
      <c r="BH72" s="137">
        <v>0.97</v>
      </c>
      <c r="BJ72" s="7">
        <v>32</v>
      </c>
    </row>
    <row r="73" spans="1:62" s="7" customFormat="1" ht="12.75">
      <c r="A73" s="131">
        <v>55</v>
      </c>
      <c r="B73" s="76" t="s">
        <v>90</v>
      </c>
      <c r="C73" s="133" t="s">
        <v>256</v>
      </c>
      <c r="D73" s="58" t="s">
        <v>257</v>
      </c>
      <c r="E73" s="145" t="s">
        <v>156</v>
      </c>
      <c r="F73" s="134"/>
      <c r="G73" s="57">
        <v>2</v>
      </c>
      <c r="H73" s="34" t="s">
        <v>148</v>
      </c>
      <c r="I73" s="34" t="s">
        <v>40</v>
      </c>
      <c r="J73" s="140" t="str">
        <f t="shared" si="13"/>
        <v>CLK</v>
      </c>
      <c r="K73" s="59">
        <v>3938</v>
      </c>
      <c r="L73" s="59">
        <v>845</v>
      </c>
      <c r="M73" s="59" t="s">
        <v>149</v>
      </c>
      <c r="N73" s="59">
        <v>234</v>
      </c>
      <c r="O73" s="59">
        <v>1</v>
      </c>
      <c r="P73" s="59">
        <v>1</v>
      </c>
      <c r="Q73" s="59">
        <v>1</v>
      </c>
      <c r="R73" s="59">
        <v>1</v>
      </c>
      <c r="S73" s="59"/>
      <c r="T73" s="59"/>
      <c r="U73" s="59"/>
      <c r="V73" s="135">
        <f t="shared" si="14"/>
      </c>
      <c r="W73" s="135">
        <f t="shared" si="15"/>
      </c>
      <c r="X73" s="135">
        <f t="shared" si="16"/>
      </c>
      <c r="Y73" s="135">
        <f t="shared" si="17"/>
        <v>0.99</v>
      </c>
      <c r="Z73" s="135">
        <f t="shared" si="18"/>
        <v>0.99</v>
      </c>
      <c r="AA73" s="136">
        <v>0.99</v>
      </c>
      <c r="AB73" s="136">
        <v>0.99</v>
      </c>
      <c r="AC73" s="136"/>
      <c r="AD73" s="136"/>
      <c r="AE73" s="136"/>
      <c r="AF73" s="136"/>
      <c r="AG73" s="136"/>
      <c r="AH73" s="136"/>
      <c r="AI73" s="136">
        <v>0.99</v>
      </c>
      <c r="AJ73" s="136"/>
      <c r="AK73" s="136"/>
      <c r="AL73" s="136"/>
      <c r="AM73" s="137">
        <v>0.99</v>
      </c>
      <c r="AN73" s="137"/>
      <c r="AO73" s="137"/>
      <c r="AP73" s="137"/>
      <c r="AQ73" s="50">
        <v>68396.75</v>
      </c>
      <c r="AR73" s="50">
        <v>68696.97</v>
      </c>
      <c r="AS73" s="50"/>
      <c r="AT73" s="50"/>
      <c r="AU73" s="50"/>
      <c r="AV73" s="50"/>
      <c r="AW73" s="50"/>
      <c r="AX73" s="50"/>
      <c r="AY73" s="12">
        <v>0.99</v>
      </c>
      <c r="AZ73" s="11">
        <f t="shared" si="19"/>
        <v>1</v>
      </c>
      <c r="BA73" s="11">
        <f t="shared" si="20"/>
      </c>
      <c r="BB73" s="11">
        <f t="shared" si="21"/>
      </c>
      <c r="BC73" s="11">
        <f t="shared" si="22"/>
      </c>
      <c r="BD73" s="11">
        <f t="shared" si="23"/>
      </c>
      <c r="BE73" s="11">
        <f t="shared" si="24"/>
      </c>
      <c r="BF73" s="149" t="s">
        <v>138</v>
      </c>
      <c r="BH73" s="137">
        <v>0.97</v>
      </c>
      <c r="BJ73" s="7">
        <v>33</v>
      </c>
    </row>
    <row r="74" spans="1:62" s="7" customFormat="1" ht="12.75">
      <c r="A74" s="131">
        <v>56</v>
      </c>
      <c r="B74" s="76" t="s">
        <v>90</v>
      </c>
      <c r="C74" s="133" t="s">
        <v>258</v>
      </c>
      <c r="D74" s="58" t="s">
        <v>259</v>
      </c>
      <c r="E74" s="145" t="s">
        <v>156</v>
      </c>
      <c r="F74" s="134"/>
      <c r="G74" s="57">
        <v>2</v>
      </c>
      <c r="H74" s="34" t="s">
        <v>148</v>
      </c>
      <c r="I74" s="34" t="s">
        <v>40</v>
      </c>
      <c r="J74" s="140" t="str">
        <f t="shared" si="13"/>
        <v>CLK</v>
      </c>
      <c r="K74" s="59">
        <v>5268</v>
      </c>
      <c r="L74" s="59">
        <v>737</v>
      </c>
      <c r="M74" s="59" t="s">
        <v>149</v>
      </c>
      <c r="N74" s="59">
        <v>190</v>
      </c>
      <c r="O74" s="59">
        <v>1</v>
      </c>
      <c r="P74" s="59">
        <v>1</v>
      </c>
      <c r="Q74" s="59">
        <v>1</v>
      </c>
      <c r="R74" s="59">
        <v>1</v>
      </c>
      <c r="S74" s="59"/>
      <c r="T74" s="59"/>
      <c r="U74" s="59"/>
      <c r="V74" s="135">
        <f t="shared" si="14"/>
      </c>
      <c r="W74" s="135">
        <f t="shared" si="15"/>
      </c>
      <c r="X74" s="135">
        <f t="shared" si="16"/>
      </c>
      <c r="Y74" s="135">
        <f t="shared" si="17"/>
        <v>1</v>
      </c>
      <c r="Z74" s="135">
        <f t="shared" si="18"/>
        <v>1</v>
      </c>
      <c r="AA74" s="136">
        <v>1</v>
      </c>
      <c r="AB74" s="136">
        <v>1</v>
      </c>
      <c r="AC74" s="136"/>
      <c r="AD74" s="136"/>
      <c r="AE74" s="136"/>
      <c r="AF74" s="136"/>
      <c r="AG74" s="136"/>
      <c r="AH74" s="136"/>
      <c r="AI74" s="136">
        <v>1</v>
      </c>
      <c r="AJ74" s="136"/>
      <c r="AK74" s="136"/>
      <c r="AL74" s="136"/>
      <c r="AM74" s="137">
        <v>1</v>
      </c>
      <c r="AN74" s="137"/>
      <c r="AO74" s="137"/>
      <c r="AP74" s="137"/>
      <c r="AQ74" s="50">
        <v>64869.72</v>
      </c>
      <c r="AR74" s="50">
        <v>64869.72</v>
      </c>
      <c r="AS74" s="50"/>
      <c r="AT74" s="50"/>
      <c r="AU74" s="50"/>
      <c r="AV74" s="50"/>
      <c r="AW74" s="50"/>
      <c r="AX74" s="50"/>
      <c r="AY74" s="12">
        <v>1</v>
      </c>
      <c r="AZ74" s="11">
        <f t="shared" si="19"/>
        <v>1</v>
      </c>
      <c r="BA74" s="11">
        <f t="shared" si="20"/>
      </c>
      <c r="BB74" s="11">
        <f t="shared" si="21"/>
      </c>
      <c r="BC74" s="11">
        <f t="shared" si="22"/>
      </c>
      <c r="BD74" s="11">
        <f t="shared" si="23"/>
      </c>
      <c r="BE74" s="11">
        <f t="shared" si="24"/>
      </c>
      <c r="BF74" s="149" t="s">
        <v>138</v>
      </c>
      <c r="BH74" s="137">
        <v>0.97</v>
      </c>
      <c r="BJ74" s="7">
        <v>34</v>
      </c>
    </row>
    <row r="75" spans="1:62" s="7" customFormat="1" ht="12.75">
      <c r="A75" s="131">
        <v>57</v>
      </c>
      <c r="B75" s="76" t="s">
        <v>89</v>
      </c>
      <c r="C75" s="133" t="s">
        <v>260</v>
      </c>
      <c r="D75" s="58" t="s">
        <v>261</v>
      </c>
      <c r="E75" s="145" t="s">
        <v>152</v>
      </c>
      <c r="F75" s="134"/>
      <c r="G75" s="57">
        <v>3</v>
      </c>
      <c r="H75" s="34" t="s">
        <v>148</v>
      </c>
      <c r="I75" s="34" t="s">
        <v>40</v>
      </c>
      <c r="J75" s="140" t="str">
        <f t="shared" si="13"/>
        <v>CLK</v>
      </c>
      <c r="K75" s="59">
        <v>24500</v>
      </c>
      <c r="L75" s="59">
        <v>2803</v>
      </c>
      <c r="M75" s="59" t="s">
        <v>149</v>
      </c>
      <c r="N75" s="59">
        <v>1328</v>
      </c>
      <c r="O75" s="59">
        <v>1</v>
      </c>
      <c r="P75" s="59">
        <v>1</v>
      </c>
      <c r="Q75" s="59">
        <v>1</v>
      </c>
      <c r="R75" s="59">
        <v>1</v>
      </c>
      <c r="S75" s="59"/>
      <c r="T75" s="59"/>
      <c r="U75" s="59"/>
      <c r="V75" s="135">
        <f t="shared" si="14"/>
      </c>
      <c r="W75" s="135">
        <f t="shared" si="15"/>
      </c>
      <c r="X75" s="135">
        <f t="shared" si="16"/>
      </c>
      <c r="Y75" s="135">
        <f t="shared" si="17"/>
        <v>0.98</v>
      </c>
      <c r="Z75" s="135">
        <f t="shared" si="18"/>
        <v>0.98</v>
      </c>
      <c r="AA75" s="136">
        <v>0.98</v>
      </c>
      <c r="AB75" s="136">
        <v>0.98</v>
      </c>
      <c r="AC75" s="136"/>
      <c r="AD75" s="136"/>
      <c r="AE75" s="136"/>
      <c r="AF75" s="136"/>
      <c r="AG75" s="136"/>
      <c r="AH75" s="136"/>
      <c r="AI75" s="136">
        <v>0.98</v>
      </c>
      <c r="AJ75" s="136"/>
      <c r="AK75" s="136"/>
      <c r="AL75" s="136"/>
      <c r="AM75" s="137">
        <v>0.98</v>
      </c>
      <c r="AN75" s="137"/>
      <c r="AO75" s="137"/>
      <c r="AP75" s="137"/>
      <c r="AQ75" s="50">
        <v>661206.57</v>
      </c>
      <c r="AR75" s="50">
        <v>674433.79</v>
      </c>
      <c r="AS75" s="50"/>
      <c r="AT75" s="50"/>
      <c r="AU75" s="50"/>
      <c r="AV75" s="50"/>
      <c r="AW75" s="50"/>
      <c r="AX75" s="50"/>
      <c r="AY75" s="12">
        <v>0.98</v>
      </c>
      <c r="AZ75" s="11">
        <f t="shared" si="19"/>
        <v>1</v>
      </c>
      <c r="BA75" s="11">
        <f t="shared" si="20"/>
      </c>
      <c r="BB75" s="11">
        <f t="shared" si="21"/>
      </c>
      <c r="BC75" s="11">
        <f t="shared" si="22"/>
      </c>
      <c r="BD75" s="11">
        <f t="shared" si="23"/>
      </c>
      <c r="BE75" s="11">
        <f t="shared" si="24"/>
      </c>
      <c r="BF75" s="149" t="s">
        <v>138</v>
      </c>
      <c r="BH75" s="137">
        <v>0.97</v>
      </c>
      <c r="BJ75" s="7">
        <v>35</v>
      </c>
    </row>
    <row r="76" spans="1:62" s="7" customFormat="1" ht="12.75">
      <c r="A76" s="131">
        <v>58</v>
      </c>
      <c r="B76" s="76" t="s">
        <v>41</v>
      </c>
      <c r="C76" s="133" t="s">
        <v>262</v>
      </c>
      <c r="D76" s="58" t="s">
        <v>263</v>
      </c>
      <c r="E76" s="145" t="s">
        <v>41</v>
      </c>
      <c r="F76" s="134"/>
      <c r="G76" s="57">
        <v>9</v>
      </c>
      <c r="H76" s="34" t="s">
        <v>148</v>
      </c>
      <c r="I76" s="34" t="s">
        <v>40</v>
      </c>
      <c r="J76" s="140" t="str">
        <f t="shared" si="13"/>
        <v>CLK</v>
      </c>
      <c r="K76" s="59">
        <v>326</v>
      </c>
      <c r="L76" s="59">
        <v>345</v>
      </c>
      <c r="M76" s="59" t="s">
        <v>149</v>
      </c>
      <c r="N76" s="59">
        <v>102</v>
      </c>
      <c r="O76" s="59">
        <v>1</v>
      </c>
      <c r="P76" s="59">
        <v>1</v>
      </c>
      <c r="Q76" s="59">
        <v>1</v>
      </c>
      <c r="R76" s="59">
        <v>1</v>
      </c>
      <c r="S76" s="59"/>
      <c r="T76" s="59"/>
      <c r="U76" s="59"/>
      <c r="V76" s="135">
        <f t="shared" si="14"/>
      </c>
      <c r="W76" s="135">
        <f t="shared" si="15"/>
      </c>
      <c r="X76" s="135">
        <f t="shared" si="16"/>
      </c>
      <c r="Y76" s="135">
        <f t="shared" si="17"/>
        <v>1.02</v>
      </c>
      <c r="Z76" s="135">
        <f t="shared" si="18"/>
        <v>1.02</v>
      </c>
      <c r="AA76" s="136">
        <v>1.02</v>
      </c>
      <c r="AB76" s="136">
        <v>1.02</v>
      </c>
      <c r="AC76" s="136"/>
      <c r="AD76" s="136"/>
      <c r="AE76" s="136"/>
      <c r="AF76" s="136"/>
      <c r="AG76" s="136"/>
      <c r="AH76" s="136"/>
      <c r="AI76" s="136">
        <v>1.02</v>
      </c>
      <c r="AJ76" s="136"/>
      <c r="AK76" s="136"/>
      <c r="AL76" s="136"/>
      <c r="AM76" s="137">
        <v>1.02</v>
      </c>
      <c r="AN76" s="137"/>
      <c r="AO76" s="137"/>
      <c r="AP76" s="137"/>
      <c r="AQ76" s="50">
        <v>196177.29</v>
      </c>
      <c r="AR76" s="50">
        <v>191148.58</v>
      </c>
      <c r="AS76" s="50"/>
      <c r="AT76" s="50"/>
      <c r="AU76" s="50"/>
      <c r="AV76" s="50"/>
      <c r="AW76" s="50"/>
      <c r="AX76" s="50"/>
      <c r="AY76" s="12">
        <v>1.02</v>
      </c>
      <c r="AZ76" s="11">
        <f t="shared" si="19"/>
        <v>1</v>
      </c>
      <c r="BA76" s="11">
        <f t="shared" si="20"/>
      </c>
      <c r="BB76" s="11">
        <f t="shared" si="21"/>
      </c>
      <c r="BC76" s="11">
        <f t="shared" si="22"/>
      </c>
      <c r="BD76" s="11">
        <f t="shared" si="23"/>
      </c>
      <c r="BE76" s="11">
        <f t="shared" si="24"/>
      </c>
      <c r="BF76" s="149" t="s">
        <v>138</v>
      </c>
      <c r="BH76" s="137">
        <v>0.98</v>
      </c>
      <c r="BJ76" s="7">
        <v>36</v>
      </c>
    </row>
    <row r="77" spans="1:62" s="7" customFormat="1" ht="12.75">
      <c r="A77" s="131">
        <v>59</v>
      </c>
      <c r="B77" s="76" t="s">
        <v>90</v>
      </c>
      <c r="C77" s="133" t="s">
        <v>264</v>
      </c>
      <c r="D77" s="58" t="s">
        <v>265</v>
      </c>
      <c r="E77" s="145" t="s">
        <v>156</v>
      </c>
      <c r="F77" s="134"/>
      <c r="G77" s="57">
        <v>2</v>
      </c>
      <c r="H77" s="34" t="s">
        <v>148</v>
      </c>
      <c r="I77" s="34" t="s">
        <v>40</v>
      </c>
      <c r="J77" s="140" t="str">
        <f t="shared" si="13"/>
        <v>CLK</v>
      </c>
      <c r="K77" s="59">
        <v>2630</v>
      </c>
      <c r="L77" s="59">
        <v>901</v>
      </c>
      <c r="M77" s="59" t="s">
        <v>149</v>
      </c>
      <c r="N77" s="59">
        <v>192</v>
      </c>
      <c r="O77" s="59">
        <v>1</v>
      </c>
      <c r="P77" s="59">
        <v>1</v>
      </c>
      <c r="Q77" s="59">
        <v>1</v>
      </c>
      <c r="R77" s="59">
        <v>1</v>
      </c>
      <c r="S77" s="59"/>
      <c r="T77" s="59"/>
      <c r="U77" s="59"/>
      <c r="V77" s="135">
        <f t="shared" si="14"/>
      </c>
      <c r="W77" s="135">
        <f t="shared" si="15"/>
      </c>
      <c r="X77" s="135">
        <f t="shared" si="16"/>
      </c>
      <c r="Y77" s="135">
        <f t="shared" si="17"/>
        <v>1</v>
      </c>
      <c r="Z77" s="135">
        <f t="shared" si="18"/>
        <v>1</v>
      </c>
      <c r="AA77" s="136">
        <v>1</v>
      </c>
      <c r="AB77" s="136">
        <v>1</v>
      </c>
      <c r="AC77" s="136"/>
      <c r="AD77" s="136"/>
      <c r="AE77" s="136"/>
      <c r="AF77" s="136"/>
      <c r="AG77" s="136"/>
      <c r="AH77" s="136"/>
      <c r="AI77" s="136">
        <v>1</v>
      </c>
      <c r="AJ77" s="136"/>
      <c r="AK77" s="136"/>
      <c r="AL77" s="136"/>
      <c r="AM77" s="137">
        <v>1</v>
      </c>
      <c r="AN77" s="137"/>
      <c r="AO77" s="137"/>
      <c r="AP77" s="137"/>
      <c r="AQ77" s="50">
        <v>85787.43</v>
      </c>
      <c r="AR77" s="50">
        <v>84961.13</v>
      </c>
      <c r="AS77" s="50"/>
      <c r="AT77" s="50"/>
      <c r="AU77" s="50"/>
      <c r="AV77" s="50"/>
      <c r="AW77" s="50"/>
      <c r="AX77" s="50"/>
      <c r="AY77" s="12">
        <v>1</v>
      </c>
      <c r="AZ77" s="11">
        <f t="shared" si="19"/>
        <v>1</v>
      </c>
      <c r="BA77" s="11">
        <f t="shared" si="20"/>
      </c>
      <c r="BB77" s="11">
        <f t="shared" si="21"/>
      </c>
      <c r="BC77" s="11">
        <f t="shared" si="22"/>
      </c>
      <c r="BD77" s="11">
        <f t="shared" si="23"/>
      </c>
      <c r="BE77" s="11">
        <f t="shared" si="24"/>
      </c>
      <c r="BF77" s="149" t="s">
        <v>138</v>
      </c>
      <c r="BH77" s="137">
        <v>0.98</v>
      </c>
      <c r="BJ77" s="7">
        <v>37</v>
      </c>
    </row>
    <row r="78" spans="1:62" s="7" customFormat="1" ht="12.75">
      <c r="A78" s="131">
        <v>60</v>
      </c>
      <c r="B78" s="76" t="s">
        <v>90</v>
      </c>
      <c r="C78" s="133" t="s">
        <v>266</v>
      </c>
      <c r="D78" s="58" t="s">
        <v>267</v>
      </c>
      <c r="E78" s="145" t="s">
        <v>156</v>
      </c>
      <c r="F78" s="134"/>
      <c r="G78" s="57">
        <v>2</v>
      </c>
      <c r="H78" s="34" t="s">
        <v>148</v>
      </c>
      <c r="I78" s="34" t="s">
        <v>40</v>
      </c>
      <c r="J78" s="140" t="str">
        <f t="shared" si="13"/>
        <v>CLK</v>
      </c>
      <c r="K78" s="59">
        <v>4136</v>
      </c>
      <c r="L78" s="59">
        <v>1407</v>
      </c>
      <c r="M78" s="59" t="s">
        <v>149</v>
      </c>
      <c r="N78" s="59">
        <v>244</v>
      </c>
      <c r="O78" s="59">
        <v>1</v>
      </c>
      <c r="P78" s="59">
        <v>1</v>
      </c>
      <c r="Q78" s="59">
        <v>1</v>
      </c>
      <c r="R78" s="59">
        <v>1</v>
      </c>
      <c r="S78" s="59"/>
      <c r="T78" s="59"/>
      <c r="U78" s="59"/>
      <c r="V78" s="135">
        <f t="shared" si="14"/>
      </c>
      <c r="W78" s="135">
        <f t="shared" si="15"/>
      </c>
      <c r="X78" s="135">
        <f t="shared" si="16"/>
      </c>
      <c r="Y78" s="135">
        <f t="shared" si="17"/>
        <v>0.99</v>
      </c>
      <c r="Z78" s="135">
        <f t="shared" si="18"/>
        <v>0.99</v>
      </c>
      <c r="AA78" s="136">
        <v>0.99</v>
      </c>
      <c r="AB78" s="136">
        <v>0.99</v>
      </c>
      <c r="AC78" s="136"/>
      <c r="AD78" s="136"/>
      <c r="AE78" s="136"/>
      <c r="AF78" s="136"/>
      <c r="AG78" s="136"/>
      <c r="AH78" s="136"/>
      <c r="AI78" s="136">
        <v>0.99</v>
      </c>
      <c r="AJ78" s="136"/>
      <c r="AK78" s="136"/>
      <c r="AL78" s="136"/>
      <c r="AM78" s="137">
        <v>0.99</v>
      </c>
      <c r="AN78" s="137"/>
      <c r="AO78" s="137"/>
      <c r="AP78" s="137"/>
      <c r="AQ78" s="50">
        <v>172144.54</v>
      </c>
      <c r="AR78" s="50">
        <v>172211.23</v>
      </c>
      <c r="AS78" s="50"/>
      <c r="AT78" s="50"/>
      <c r="AU78" s="50"/>
      <c r="AV78" s="50"/>
      <c r="AW78" s="50"/>
      <c r="AX78" s="50"/>
      <c r="AY78" s="12">
        <v>0.99</v>
      </c>
      <c r="AZ78" s="11">
        <f t="shared" si="19"/>
        <v>1</v>
      </c>
      <c r="BA78" s="11">
        <f t="shared" si="20"/>
      </c>
      <c r="BB78" s="11">
        <f t="shared" si="21"/>
      </c>
      <c r="BC78" s="11">
        <f t="shared" si="22"/>
      </c>
      <c r="BD78" s="11">
        <f t="shared" si="23"/>
      </c>
      <c r="BE78" s="11">
        <f t="shared" si="24"/>
      </c>
      <c r="BF78" s="149" t="s">
        <v>138</v>
      </c>
      <c r="BH78" s="137">
        <v>0.98</v>
      </c>
      <c r="BJ78" s="7">
        <v>38</v>
      </c>
    </row>
    <row r="79" spans="1:62" s="7" customFormat="1" ht="12.75">
      <c r="A79" s="131">
        <v>61</v>
      </c>
      <c r="B79" s="76" t="s">
        <v>90</v>
      </c>
      <c r="C79" s="133" t="s">
        <v>268</v>
      </c>
      <c r="D79" s="58" t="s">
        <v>269</v>
      </c>
      <c r="E79" s="145" t="s">
        <v>156</v>
      </c>
      <c r="F79" s="134"/>
      <c r="G79" s="57">
        <v>2</v>
      </c>
      <c r="H79" s="34" t="s">
        <v>148</v>
      </c>
      <c r="I79" s="34" t="s">
        <v>40</v>
      </c>
      <c r="J79" s="140" t="str">
        <f t="shared" si="13"/>
        <v>CLK</v>
      </c>
      <c r="K79" s="59">
        <v>3670</v>
      </c>
      <c r="L79" s="59">
        <v>819</v>
      </c>
      <c r="M79" s="59" t="s">
        <v>149</v>
      </c>
      <c r="N79" s="59">
        <v>132</v>
      </c>
      <c r="O79" s="59">
        <v>1</v>
      </c>
      <c r="P79" s="59">
        <v>1</v>
      </c>
      <c r="Q79" s="59">
        <v>1</v>
      </c>
      <c r="R79" s="59">
        <v>1</v>
      </c>
      <c r="S79" s="59"/>
      <c r="T79" s="59"/>
      <c r="U79" s="59"/>
      <c r="V79" s="135">
        <f t="shared" si="14"/>
      </c>
      <c r="W79" s="135">
        <f t="shared" si="15"/>
      </c>
      <c r="X79" s="135">
        <f t="shared" si="16"/>
      </c>
      <c r="Y79" s="135">
        <f t="shared" si="17"/>
        <v>0.99</v>
      </c>
      <c r="Z79" s="135">
        <f t="shared" si="18"/>
        <v>0.99</v>
      </c>
      <c r="AA79" s="136">
        <v>0.99</v>
      </c>
      <c r="AB79" s="136">
        <v>0.99</v>
      </c>
      <c r="AC79" s="136"/>
      <c r="AD79" s="136"/>
      <c r="AE79" s="136"/>
      <c r="AF79" s="136"/>
      <c r="AG79" s="136"/>
      <c r="AH79" s="136"/>
      <c r="AI79" s="136">
        <v>0.99</v>
      </c>
      <c r="AJ79" s="136"/>
      <c r="AK79" s="136"/>
      <c r="AL79" s="136"/>
      <c r="AM79" s="137">
        <v>0.99</v>
      </c>
      <c r="AN79" s="137"/>
      <c r="AO79" s="137"/>
      <c r="AP79" s="137"/>
      <c r="AQ79" s="50">
        <v>59897.79</v>
      </c>
      <c r="AR79" s="50">
        <v>60298.57</v>
      </c>
      <c r="AS79" s="50"/>
      <c r="AT79" s="50"/>
      <c r="AU79" s="50"/>
      <c r="AV79" s="50"/>
      <c r="AW79" s="50"/>
      <c r="AX79" s="50"/>
      <c r="AY79" s="12">
        <v>0.99</v>
      </c>
      <c r="AZ79" s="11">
        <f t="shared" si="19"/>
        <v>1</v>
      </c>
      <c r="BA79" s="11">
        <f t="shared" si="20"/>
      </c>
      <c r="BB79" s="11">
        <f t="shared" si="21"/>
      </c>
      <c r="BC79" s="11">
        <f t="shared" si="22"/>
      </c>
      <c r="BD79" s="11">
        <f t="shared" si="23"/>
      </c>
      <c r="BE79" s="11">
        <f t="shared" si="24"/>
      </c>
      <c r="BF79" s="149" t="s">
        <v>138</v>
      </c>
      <c r="BH79" s="137">
        <v>0.98</v>
      </c>
      <c r="BJ79" s="7">
        <v>39</v>
      </c>
    </row>
    <row r="80" spans="1:62" s="7" customFormat="1" ht="12.75">
      <c r="A80" s="131">
        <v>62</v>
      </c>
      <c r="B80" s="76" t="s">
        <v>89</v>
      </c>
      <c r="C80" s="133" t="s">
        <v>270</v>
      </c>
      <c r="D80" s="58" t="s">
        <v>271</v>
      </c>
      <c r="E80" s="145" t="s">
        <v>152</v>
      </c>
      <c r="F80" s="134"/>
      <c r="G80" s="57">
        <v>3</v>
      </c>
      <c r="H80" s="34" t="s">
        <v>148</v>
      </c>
      <c r="I80" s="34" t="s">
        <v>40</v>
      </c>
      <c r="J80" s="140" t="str">
        <f t="shared" si="13"/>
        <v>CLK</v>
      </c>
      <c r="K80" s="59">
        <v>10109</v>
      </c>
      <c r="L80" s="59">
        <v>1440</v>
      </c>
      <c r="M80" s="59" t="s">
        <v>149</v>
      </c>
      <c r="N80" s="59">
        <v>712</v>
      </c>
      <c r="O80" s="59">
        <v>1</v>
      </c>
      <c r="P80" s="59">
        <v>1</v>
      </c>
      <c r="Q80" s="59">
        <v>1</v>
      </c>
      <c r="R80" s="59">
        <v>1</v>
      </c>
      <c r="S80" s="59"/>
      <c r="T80" s="59"/>
      <c r="U80" s="59"/>
      <c r="V80" s="135">
        <f t="shared" si="14"/>
      </c>
      <c r="W80" s="135">
        <f t="shared" si="15"/>
      </c>
      <c r="X80" s="135">
        <f t="shared" si="16"/>
      </c>
      <c r="Y80" s="135">
        <f t="shared" si="17"/>
        <v>0.99</v>
      </c>
      <c r="Z80" s="135">
        <f t="shared" si="18"/>
        <v>0.99</v>
      </c>
      <c r="AA80" s="136">
        <v>0.99</v>
      </c>
      <c r="AB80" s="136">
        <v>0.99</v>
      </c>
      <c r="AC80" s="136"/>
      <c r="AD80" s="136"/>
      <c r="AE80" s="136"/>
      <c r="AF80" s="136"/>
      <c r="AG80" s="136"/>
      <c r="AH80" s="136"/>
      <c r="AI80" s="136">
        <v>0.99</v>
      </c>
      <c r="AJ80" s="136"/>
      <c r="AK80" s="136"/>
      <c r="AL80" s="136"/>
      <c r="AM80" s="137">
        <v>0.99</v>
      </c>
      <c r="AN80" s="137"/>
      <c r="AO80" s="137"/>
      <c r="AP80" s="137"/>
      <c r="AQ80" s="50">
        <v>219816.55</v>
      </c>
      <c r="AR80" s="50">
        <v>219889.74</v>
      </c>
      <c r="AS80" s="50"/>
      <c r="AT80" s="50"/>
      <c r="AU80" s="50"/>
      <c r="AV80" s="50"/>
      <c r="AW80" s="50"/>
      <c r="AX80" s="50"/>
      <c r="AY80" s="12">
        <v>0.99</v>
      </c>
      <c r="AZ80" s="11">
        <f t="shared" si="19"/>
        <v>1</v>
      </c>
      <c r="BA80" s="11">
        <f t="shared" si="20"/>
      </c>
      <c r="BB80" s="11">
        <f t="shared" si="21"/>
      </c>
      <c r="BC80" s="11">
        <f t="shared" si="22"/>
      </c>
      <c r="BD80" s="11">
        <f t="shared" si="23"/>
      </c>
      <c r="BE80" s="11">
        <f t="shared" si="24"/>
      </c>
      <c r="BF80" s="149" t="s">
        <v>138</v>
      </c>
      <c r="BH80" s="137">
        <v>0.98</v>
      </c>
      <c r="BJ80" s="7">
        <v>40</v>
      </c>
    </row>
    <row r="81" spans="1:62" s="7" customFormat="1" ht="12.75">
      <c r="A81" s="131">
        <v>63</v>
      </c>
      <c r="B81" s="76" t="s">
        <v>89</v>
      </c>
      <c r="C81" s="133" t="s">
        <v>272</v>
      </c>
      <c r="D81" s="58" t="s">
        <v>273</v>
      </c>
      <c r="E81" s="145" t="s">
        <v>152</v>
      </c>
      <c r="F81" s="134"/>
      <c r="G81" s="57">
        <v>3</v>
      </c>
      <c r="H81" s="34" t="s">
        <v>148</v>
      </c>
      <c r="I81" s="34" t="s">
        <v>40</v>
      </c>
      <c r="J81" s="140" t="str">
        <f t="shared" si="13"/>
        <v>CLK</v>
      </c>
      <c r="K81" s="59">
        <v>7787</v>
      </c>
      <c r="L81" s="59">
        <v>1884</v>
      </c>
      <c r="M81" s="59" t="s">
        <v>149</v>
      </c>
      <c r="N81" s="59">
        <v>707</v>
      </c>
      <c r="O81" s="59">
        <v>1</v>
      </c>
      <c r="P81" s="59">
        <v>1</v>
      </c>
      <c r="Q81" s="59">
        <v>1</v>
      </c>
      <c r="R81" s="59">
        <v>1</v>
      </c>
      <c r="S81" s="59"/>
      <c r="T81" s="59"/>
      <c r="U81" s="59"/>
      <c r="V81" s="135">
        <f t="shared" si="14"/>
      </c>
      <c r="W81" s="135">
        <f t="shared" si="15"/>
      </c>
      <c r="X81" s="135">
        <f t="shared" si="16"/>
      </c>
      <c r="Y81" s="135">
        <f t="shared" si="17"/>
        <v>0.99</v>
      </c>
      <c r="Z81" s="135">
        <f t="shared" si="18"/>
        <v>0.99</v>
      </c>
      <c r="AA81" s="136">
        <v>0.99</v>
      </c>
      <c r="AB81" s="136">
        <v>0.99</v>
      </c>
      <c r="AC81" s="136"/>
      <c r="AD81" s="136"/>
      <c r="AE81" s="136"/>
      <c r="AF81" s="136"/>
      <c r="AG81" s="136"/>
      <c r="AH81" s="136"/>
      <c r="AI81" s="136">
        <v>0.99</v>
      </c>
      <c r="AJ81" s="136"/>
      <c r="AK81" s="136"/>
      <c r="AL81" s="136"/>
      <c r="AM81" s="137">
        <v>0.99</v>
      </c>
      <c r="AN81" s="137"/>
      <c r="AO81" s="137"/>
      <c r="AP81" s="137"/>
      <c r="AQ81" s="50">
        <v>184576.7</v>
      </c>
      <c r="AR81" s="50">
        <v>185075.45</v>
      </c>
      <c r="AS81" s="50"/>
      <c r="AT81" s="50"/>
      <c r="AU81" s="50"/>
      <c r="AV81" s="50"/>
      <c r="AW81" s="50"/>
      <c r="AX81" s="50"/>
      <c r="AY81" s="12">
        <v>0.99</v>
      </c>
      <c r="AZ81" s="11">
        <f t="shared" si="19"/>
        <v>1</v>
      </c>
      <c r="BA81" s="11">
        <f t="shared" si="20"/>
      </c>
      <c r="BB81" s="11">
        <f t="shared" si="21"/>
      </c>
      <c r="BC81" s="11">
        <f t="shared" si="22"/>
      </c>
      <c r="BD81" s="11">
        <f t="shared" si="23"/>
      </c>
      <c r="BE81" s="11">
        <f t="shared" si="24"/>
      </c>
      <c r="BF81" s="149" t="s">
        <v>138</v>
      </c>
      <c r="BH81" s="137">
        <v>0.98</v>
      </c>
      <c r="BJ81" s="7">
        <v>41</v>
      </c>
    </row>
    <row r="82" spans="1:62" s="7" customFormat="1" ht="12.75">
      <c r="A82" s="131">
        <v>64</v>
      </c>
      <c r="B82" s="76" t="s">
        <v>90</v>
      </c>
      <c r="C82" s="133" t="s">
        <v>274</v>
      </c>
      <c r="D82" s="58" t="s">
        <v>275</v>
      </c>
      <c r="E82" s="145" t="s">
        <v>156</v>
      </c>
      <c r="F82" s="134"/>
      <c r="G82" s="57">
        <v>2</v>
      </c>
      <c r="H82" s="34" t="s">
        <v>148</v>
      </c>
      <c r="I82" s="34" t="s">
        <v>40</v>
      </c>
      <c r="J82" s="140" t="str">
        <f t="shared" si="13"/>
        <v>CLK</v>
      </c>
      <c r="K82" s="59">
        <v>1703</v>
      </c>
      <c r="L82" s="59">
        <v>675</v>
      </c>
      <c r="M82" s="59" t="s">
        <v>149</v>
      </c>
      <c r="N82" s="59">
        <v>115</v>
      </c>
      <c r="O82" s="59">
        <v>1</v>
      </c>
      <c r="P82" s="59">
        <v>1</v>
      </c>
      <c r="Q82" s="59">
        <v>1</v>
      </c>
      <c r="R82" s="59">
        <v>1</v>
      </c>
      <c r="S82" s="59"/>
      <c r="T82" s="59"/>
      <c r="U82" s="59"/>
      <c r="V82" s="135">
        <f t="shared" si="14"/>
      </c>
      <c r="W82" s="135">
        <f t="shared" si="15"/>
      </c>
      <c r="X82" s="135">
        <f t="shared" si="16"/>
      </c>
      <c r="Y82" s="135">
        <f t="shared" si="17"/>
        <v>1</v>
      </c>
      <c r="Z82" s="135">
        <f t="shared" si="18"/>
        <v>1</v>
      </c>
      <c r="AA82" s="136">
        <v>1</v>
      </c>
      <c r="AB82" s="136">
        <v>1</v>
      </c>
      <c r="AC82" s="136"/>
      <c r="AD82" s="136"/>
      <c r="AE82" s="136"/>
      <c r="AF82" s="136"/>
      <c r="AG82" s="136"/>
      <c r="AH82" s="136"/>
      <c r="AI82" s="136">
        <v>1</v>
      </c>
      <c r="AJ82" s="136"/>
      <c r="AK82" s="136"/>
      <c r="AL82" s="136"/>
      <c r="AM82" s="137">
        <v>1</v>
      </c>
      <c r="AN82" s="137"/>
      <c r="AO82" s="137"/>
      <c r="AP82" s="137"/>
      <c r="AQ82" s="50">
        <v>47366.28</v>
      </c>
      <c r="AR82" s="50">
        <v>47366.11</v>
      </c>
      <c r="AS82" s="50"/>
      <c r="AT82" s="50"/>
      <c r="AU82" s="50"/>
      <c r="AV82" s="50"/>
      <c r="AW82" s="50"/>
      <c r="AX82" s="50"/>
      <c r="AY82" s="12">
        <v>1</v>
      </c>
      <c r="AZ82" s="11">
        <f t="shared" si="19"/>
        <v>1</v>
      </c>
      <c r="BA82" s="11">
        <f t="shared" si="20"/>
      </c>
      <c r="BB82" s="11">
        <f t="shared" si="21"/>
      </c>
      <c r="BC82" s="11">
        <f t="shared" si="22"/>
      </c>
      <c r="BD82" s="11">
        <f t="shared" si="23"/>
      </c>
      <c r="BE82" s="11">
        <f t="shared" si="24"/>
      </c>
      <c r="BF82" s="149" t="s">
        <v>138</v>
      </c>
      <c r="BH82" s="137">
        <v>0.98</v>
      </c>
      <c r="BJ82" s="7">
        <v>42</v>
      </c>
    </row>
    <row r="83" spans="1:62" s="7" customFormat="1" ht="12.75">
      <c r="A83" s="131">
        <v>65</v>
      </c>
      <c r="B83" s="76" t="s">
        <v>90</v>
      </c>
      <c r="C83" s="133" t="s">
        <v>276</v>
      </c>
      <c r="D83" s="58" t="s">
        <v>277</v>
      </c>
      <c r="E83" s="145" t="s">
        <v>156</v>
      </c>
      <c r="F83" s="134"/>
      <c r="G83" s="57">
        <v>2</v>
      </c>
      <c r="H83" s="34" t="s">
        <v>148</v>
      </c>
      <c r="I83" s="34" t="s">
        <v>40</v>
      </c>
      <c r="J83" s="140" t="str">
        <f aca="true" t="shared" si="25" ref="J83:J114">IF((($V83&lt;&gt;"")*($V83&gt;=$D$5)*($V83&lt;=110%)*($N83&lt;&gt;0))+(($W83&lt;&gt;"")*($W83&gt;=$D$5)*($W83&lt;=110%)*($N83&lt;&gt;0))+(($X83&lt;&gt;"")*($X83&gt;=$D$5)*($X83&lt;=110%)*($N83&lt;&gt;0))+(($Y83&lt;&gt;"")*($Y83&gt;=$D$5)*($Y83&lt;=110%)*($N83&lt;&gt;0))+(($Z83&lt;&gt;"")*($Z83&gt;=$D$5)*($Z83&lt;=110%)*($N83&lt;&gt;0)),$I83,(IF((H83="brak ZBC i Rs01")*(R83&lt;&gt;""),"Wezwać","")))</f>
        <v>CLK</v>
      </c>
      <c r="K83" s="59">
        <v>1426</v>
      </c>
      <c r="L83" s="59">
        <v>752</v>
      </c>
      <c r="M83" s="59" t="s">
        <v>149</v>
      </c>
      <c r="N83" s="59">
        <v>115</v>
      </c>
      <c r="O83" s="59">
        <v>1</v>
      </c>
      <c r="P83" s="59">
        <v>1</v>
      </c>
      <c r="Q83" s="59">
        <v>1</v>
      </c>
      <c r="R83" s="59">
        <v>1</v>
      </c>
      <c r="S83" s="59"/>
      <c r="T83" s="59"/>
      <c r="U83" s="59"/>
      <c r="V83" s="135">
        <f aca="true" t="shared" si="26" ref="V83:V114">IF((ROUND(AY83,2)&gt;$K$3)*(ROUND(AY83,2)&lt;$L$3),ROUND(AY83,2),"")</f>
      </c>
      <c r="W83" s="135">
        <f aca="true" t="shared" si="27" ref="W83:W114">IF((ROUND(AY83,2)&gt;=$K$4)*(ROUND(AY83,2)&lt;$L$4),ROUND(AY83,2),"")</f>
      </c>
      <c r="X83" s="135">
        <f aca="true" t="shared" si="28" ref="X83:X114">IF((ROUND(AY83,2)&gt;=$K$5)*(ROUND(AY83,2)&lt;$L$5),ROUND(AY83,2),"")</f>
      </c>
      <c r="Y83" s="135">
        <f aca="true" t="shared" si="29" ref="Y83:Y114">IF((ROUND(AY83,2)&gt;=$K$6),ROUND(AY83,2),"")</f>
        <v>1</v>
      </c>
      <c r="Z83" s="135">
        <f aca="true" t="shared" si="30" ref="Z83:Z114">IF((ROUND(AY83,2)&gt;=$K$6),ROUND(AY83,2),"")</f>
        <v>1</v>
      </c>
      <c r="AA83" s="136">
        <v>1</v>
      </c>
      <c r="AB83" s="136">
        <v>1</v>
      </c>
      <c r="AC83" s="136"/>
      <c r="AD83" s="136"/>
      <c r="AE83" s="136"/>
      <c r="AF83" s="136"/>
      <c r="AG83" s="136"/>
      <c r="AH83" s="136"/>
      <c r="AI83" s="136">
        <v>1</v>
      </c>
      <c r="AJ83" s="136"/>
      <c r="AK83" s="136"/>
      <c r="AL83" s="136"/>
      <c r="AM83" s="137">
        <v>1</v>
      </c>
      <c r="AN83" s="137"/>
      <c r="AO83" s="137"/>
      <c r="AP83" s="137"/>
      <c r="AQ83" s="50">
        <v>27190.68</v>
      </c>
      <c r="AR83" s="50">
        <v>27190.6</v>
      </c>
      <c r="AS83" s="50"/>
      <c r="AT83" s="50"/>
      <c r="AU83" s="50"/>
      <c r="AV83" s="50"/>
      <c r="AW83" s="50"/>
      <c r="AX83" s="50"/>
      <c r="AY83" s="12">
        <v>1</v>
      </c>
      <c r="AZ83" s="11">
        <f aca="true" t="shared" si="31" ref="AZ83:AZ114">IF(J83="CLK",1,"")</f>
        <v>1</v>
      </c>
      <c r="BA83" s="11">
        <f aca="true" t="shared" si="32" ref="BA83:BA114">IF(J83="MSK",1,"")</f>
      </c>
      <c r="BB83" s="11">
        <f aca="true" t="shared" si="33" ref="BB83:BB114">IF(OR(J83="TT",J83="TT-TT"),1,"")</f>
      </c>
      <c r="BC83" s="11">
        <f aca="true" t="shared" si="34" ref="BC83:BC114">IF(J83="ZKO",1,"")</f>
      </c>
      <c r="BD83" s="11">
        <f aca="true" t="shared" si="35" ref="BD83:BD114">IF(J83="INF",1,"")</f>
      </c>
      <c r="BE83" s="11">
        <f aca="true" t="shared" si="36" ref="BE83:BE114">IF((J83&lt;&gt;"")*(J83&lt;&gt;"Wezwać")*(AZ83&lt;&gt;1)*(BA83&lt;&gt;1)*(BB83&lt;&gt;1)*(BC83&lt;&gt;1)*(BD83&lt;&gt;1),1,"")</f>
      </c>
      <c r="BF83" s="149" t="s">
        <v>138</v>
      </c>
      <c r="BH83" s="137">
        <v>0.98</v>
      </c>
      <c r="BJ83" s="7">
        <v>43</v>
      </c>
    </row>
    <row r="84" spans="1:62" s="7" customFormat="1" ht="12.75">
      <c r="A84" s="131">
        <v>66</v>
      </c>
      <c r="B84" s="76" t="s">
        <v>90</v>
      </c>
      <c r="C84" s="133" t="s">
        <v>278</v>
      </c>
      <c r="D84" s="58" t="s">
        <v>279</v>
      </c>
      <c r="E84" s="145" t="s">
        <v>156</v>
      </c>
      <c r="F84" s="134"/>
      <c r="G84" s="57">
        <v>2</v>
      </c>
      <c r="H84" s="34" t="s">
        <v>148</v>
      </c>
      <c r="I84" s="34" t="s">
        <v>40</v>
      </c>
      <c r="J84" s="140" t="str">
        <f t="shared" si="25"/>
        <v>CLK</v>
      </c>
      <c r="K84" s="59">
        <v>2896</v>
      </c>
      <c r="L84" s="59">
        <v>801</v>
      </c>
      <c r="M84" s="59" t="s">
        <v>149</v>
      </c>
      <c r="N84" s="59">
        <v>142</v>
      </c>
      <c r="O84" s="59">
        <v>1</v>
      </c>
      <c r="P84" s="59">
        <v>1</v>
      </c>
      <c r="Q84" s="59">
        <v>1</v>
      </c>
      <c r="R84" s="59">
        <v>1</v>
      </c>
      <c r="S84" s="59"/>
      <c r="T84" s="59"/>
      <c r="U84" s="59"/>
      <c r="V84" s="135">
        <f t="shared" si="26"/>
      </c>
      <c r="W84" s="135">
        <f t="shared" si="27"/>
      </c>
      <c r="X84" s="135">
        <f t="shared" si="28"/>
      </c>
      <c r="Y84" s="135">
        <f t="shared" si="29"/>
        <v>0.99</v>
      </c>
      <c r="Z84" s="135">
        <f t="shared" si="30"/>
        <v>0.99</v>
      </c>
      <c r="AA84" s="136">
        <v>0.99</v>
      </c>
      <c r="AB84" s="136">
        <v>0.99</v>
      </c>
      <c r="AC84" s="136"/>
      <c r="AD84" s="136"/>
      <c r="AE84" s="136"/>
      <c r="AF84" s="136"/>
      <c r="AG84" s="136"/>
      <c r="AH84" s="136"/>
      <c r="AI84" s="136">
        <v>0.99</v>
      </c>
      <c r="AJ84" s="136"/>
      <c r="AK84" s="136"/>
      <c r="AL84" s="136"/>
      <c r="AM84" s="137">
        <v>0.99</v>
      </c>
      <c r="AN84" s="137"/>
      <c r="AO84" s="137"/>
      <c r="AP84" s="137"/>
      <c r="AQ84" s="50">
        <v>48007.81</v>
      </c>
      <c r="AR84" s="50">
        <v>48334.63</v>
      </c>
      <c r="AS84" s="50"/>
      <c r="AT84" s="50"/>
      <c r="AU84" s="50"/>
      <c r="AV84" s="50"/>
      <c r="AW84" s="50"/>
      <c r="AX84" s="50"/>
      <c r="AY84" s="12">
        <v>0.99</v>
      </c>
      <c r="AZ84" s="11">
        <f t="shared" si="31"/>
        <v>1</v>
      </c>
      <c r="BA84" s="11">
        <f t="shared" si="32"/>
      </c>
      <c r="BB84" s="11">
        <f t="shared" si="33"/>
      </c>
      <c r="BC84" s="11">
        <f t="shared" si="34"/>
      </c>
      <c r="BD84" s="11">
        <f t="shared" si="35"/>
      </c>
      <c r="BE84" s="11">
        <f t="shared" si="36"/>
      </c>
      <c r="BF84" s="149" t="s">
        <v>138</v>
      </c>
      <c r="BH84" s="137">
        <v>0.98</v>
      </c>
      <c r="BJ84" s="7">
        <v>44</v>
      </c>
    </row>
    <row r="85" spans="1:62" s="7" customFormat="1" ht="12.75">
      <c r="A85" s="131">
        <v>67</v>
      </c>
      <c r="B85" s="76" t="s">
        <v>41</v>
      </c>
      <c r="C85" s="133" t="s">
        <v>280</v>
      </c>
      <c r="D85" s="58" t="s">
        <v>281</v>
      </c>
      <c r="E85" s="145" t="s">
        <v>41</v>
      </c>
      <c r="F85" s="134"/>
      <c r="G85" s="57">
        <v>9</v>
      </c>
      <c r="H85" s="34" t="s">
        <v>148</v>
      </c>
      <c r="I85" s="34" t="s">
        <v>40</v>
      </c>
      <c r="J85" s="140" t="str">
        <f t="shared" si="25"/>
        <v>CLK</v>
      </c>
      <c r="K85" s="59">
        <v>460</v>
      </c>
      <c r="L85" s="59">
        <v>290</v>
      </c>
      <c r="M85" s="59" t="s">
        <v>149</v>
      </c>
      <c r="N85" s="59">
        <v>220</v>
      </c>
      <c r="O85" s="59">
        <v>1</v>
      </c>
      <c r="P85" s="59">
        <v>1</v>
      </c>
      <c r="Q85" s="59">
        <v>1</v>
      </c>
      <c r="R85" s="59">
        <v>1</v>
      </c>
      <c r="S85" s="59"/>
      <c r="T85" s="59"/>
      <c r="U85" s="59"/>
      <c r="V85" s="135">
        <f t="shared" si="26"/>
      </c>
      <c r="W85" s="135">
        <f t="shared" si="27"/>
      </c>
      <c r="X85" s="135">
        <f t="shared" si="28"/>
      </c>
      <c r="Y85" s="135">
        <f t="shared" si="29"/>
        <v>0.9</v>
      </c>
      <c r="Z85" s="135">
        <f t="shared" si="30"/>
        <v>0.9</v>
      </c>
      <c r="AA85" s="136">
        <v>0.9</v>
      </c>
      <c r="AB85" s="136">
        <v>0.9</v>
      </c>
      <c r="AC85" s="136"/>
      <c r="AD85" s="136"/>
      <c r="AE85" s="136"/>
      <c r="AF85" s="136"/>
      <c r="AG85" s="136"/>
      <c r="AH85" s="136"/>
      <c r="AI85" s="136">
        <v>0.9</v>
      </c>
      <c r="AJ85" s="136"/>
      <c r="AK85" s="136"/>
      <c r="AL85" s="136"/>
      <c r="AM85" s="137">
        <v>0.9</v>
      </c>
      <c r="AN85" s="137"/>
      <c r="AO85" s="137"/>
      <c r="AP85" s="137"/>
      <c r="AQ85" s="50">
        <v>435163.26</v>
      </c>
      <c r="AR85" s="50">
        <v>479948.84</v>
      </c>
      <c r="AS85" s="50"/>
      <c r="AT85" s="50"/>
      <c r="AU85" s="50"/>
      <c r="AV85" s="50"/>
      <c r="AW85" s="50"/>
      <c r="AX85" s="50"/>
      <c r="AY85" s="12">
        <v>0.9</v>
      </c>
      <c r="AZ85" s="11">
        <f t="shared" si="31"/>
        <v>1</v>
      </c>
      <c r="BA85" s="11">
        <f t="shared" si="32"/>
      </c>
      <c r="BB85" s="11">
        <f t="shared" si="33"/>
      </c>
      <c r="BC85" s="11">
        <f t="shared" si="34"/>
      </c>
      <c r="BD85" s="11">
        <f t="shared" si="35"/>
      </c>
      <c r="BE85" s="11">
        <f t="shared" si="36"/>
      </c>
      <c r="BF85" s="149" t="s">
        <v>138</v>
      </c>
      <c r="BH85" s="137">
        <v>0.98</v>
      </c>
      <c r="BJ85" s="7">
        <v>45</v>
      </c>
    </row>
    <row r="86" spans="1:62" s="7" customFormat="1" ht="12.75">
      <c r="A86" s="131">
        <v>68</v>
      </c>
      <c r="B86" s="76" t="s">
        <v>88</v>
      </c>
      <c r="C86" s="133" t="s">
        <v>282</v>
      </c>
      <c r="D86" s="58" t="s">
        <v>283</v>
      </c>
      <c r="E86" s="145" t="s">
        <v>284</v>
      </c>
      <c r="F86" s="134"/>
      <c r="G86" s="57">
        <v>6</v>
      </c>
      <c r="H86" s="34" t="s">
        <v>148</v>
      </c>
      <c r="I86" s="34" t="s">
        <v>40</v>
      </c>
      <c r="J86" s="140" t="str">
        <f t="shared" si="25"/>
        <v>CLK</v>
      </c>
      <c r="K86" s="59">
        <v>10856</v>
      </c>
      <c r="L86" s="59">
        <v>4397</v>
      </c>
      <c r="M86" s="59" t="s">
        <v>149</v>
      </c>
      <c r="N86" s="59">
        <v>611</v>
      </c>
      <c r="O86" s="59">
        <v>1</v>
      </c>
      <c r="P86" s="59">
        <v>1</v>
      </c>
      <c r="Q86" s="59">
        <v>1</v>
      </c>
      <c r="R86" s="59">
        <v>1</v>
      </c>
      <c r="S86" s="59"/>
      <c r="T86" s="59"/>
      <c r="U86" s="59"/>
      <c r="V86" s="135">
        <f t="shared" si="26"/>
      </c>
      <c r="W86" s="135">
        <f t="shared" si="27"/>
        <v>0.63</v>
      </c>
      <c r="X86" s="135">
        <f t="shared" si="28"/>
      </c>
      <c r="Y86" s="135">
        <f t="shared" si="29"/>
      </c>
      <c r="Z86" s="135">
        <f t="shared" si="30"/>
      </c>
      <c r="AA86" s="136">
        <v>0.63</v>
      </c>
      <c r="AB86" s="136">
        <v>0.63</v>
      </c>
      <c r="AC86" s="136"/>
      <c r="AD86" s="136"/>
      <c r="AE86" s="136"/>
      <c r="AF86" s="136"/>
      <c r="AG86" s="136"/>
      <c r="AH86" s="136"/>
      <c r="AI86" s="136">
        <v>0.63</v>
      </c>
      <c r="AJ86" s="136"/>
      <c r="AK86" s="136"/>
      <c r="AL86" s="136"/>
      <c r="AM86" s="137">
        <v>0.63</v>
      </c>
      <c r="AN86" s="137"/>
      <c r="AO86" s="137"/>
      <c r="AP86" s="137"/>
      <c r="AQ86" s="50">
        <v>512114.37</v>
      </c>
      <c r="AR86" s="50">
        <v>808230</v>
      </c>
      <c r="AS86" s="50"/>
      <c r="AT86" s="50"/>
      <c r="AU86" s="50"/>
      <c r="AV86" s="50"/>
      <c r="AW86" s="50"/>
      <c r="AX86" s="50"/>
      <c r="AY86" s="12">
        <v>0.63</v>
      </c>
      <c r="AZ86" s="11">
        <f t="shared" si="31"/>
        <v>1</v>
      </c>
      <c r="BA86" s="11">
        <f t="shared" si="32"/>
      </c>
      <c r="BB86" s="11">
        <f t="shared" si="33"/>
      </c>
      <c r="BC86" s="11">
        <f t="shared" si="34"/>
      </c>
      <c r="BD86" s="11">
        <f t="shared" si="35"/>
      </c>
      <c r="BE86" s="11">
        <f t="shared" si="36"/>
      </c>
      <c r="BF86" s="149" t="s">
        <v>138</v>
      </c>
      <c r="BH86" s="137">
        <v>0.98</v>
      </c>
      <c r="BJ86" s="7">
        <v>46</v>
      </c>
    </row>
    <row r="87" spans="1:62" s="7" customFormat="1" ht="12.75">
      <c r="A87" s="131">
        <v>69</v>
      </c>
      <c r="B87" s="76" t="s">
        <v>90</v>
      </c>
      <c r="C87" s="133" t="s">
        <v>285</v>
      </c>
      <c r="D87" s="58" t="s">
        <v>286</v>
      </c>
      <c r="E87" s="145" t="s">
        <v>156</v>
      </c>
      <c r="F87" s="134"/>
      <c r="G87" s="57">
        <v>2</v>
      </c>
      <c r="H87" s="34" t="s">
        <v>148</v>
      </c>
      <c r="I87" s="34" t="s">
        <v>40</v>
      </c>
      <c r="J87" s="140" t="str">
        <f t="shared" si="25"/>
        <v>CLK</v>
      </c>
      <c r="K87" s="59">
        <v>2334</v>
      </c>
      <c r="L87" s="59">
        <v>627</v>
      </c>
      <c r="M87" s="59" t="s">
        <v>149</v>
      </c>
      <c r="N87" s="59">
        <v>173</v>
      </c>
      <c r="O87" s="59">
        <v>1</v>
      </c>
      <c r="P87" s="59">
        <v>1</v>
      </c>
      <c r="Q87" s="59">
        <v>1</v>
      </c>
      <c r="R87" s="59">
        <v>1</v>
      </c>
      <c r="S87" s="59"/>
      <c r="T87" s="59"/>
      <c r="U87" s="59"/>
      <c r="V87" s="135">
        <f t="shared" si="26"/>
      </c>
      <c r="W87" s="135">
        <f t="shared" si="27"/>
      </c>
      <c r="X87" s="135">
        <f t="shared" si="28"/>
      </c>
      <c r="Y87" s="135">
        <f t="shared" si="29"/>
        <v>0.93</v>
      </c>
      <c r="Z87" s="135">
        <f t="shared" si="30"/>
        <v>0.93</v>
      </c>
      <c r="AA87" s="136">
        <v>0.93</v>
      </c>
      <c r="AB87" s="136">
        <v>0.93</v>
      </c>
      <c r="AC87" s="136"/>
      <c r="AD87" s="136"/>
      <c r="AE87" s="136"/>
      <c r="AF87" s="136"/>
      <c r="AG87" s="136"/>
      <c r="AH87" s="136"/>
      <c r="AI87" s="136">
        <v>0.93</v>
      </c>
      <c r="AJ87" s="136"/>
      <c r="AK87" s="136"/>
      <c r="AL87" s="136"/>
      <c r="AM87" s="137">
        <v>0.93</v>
      </c>
      <c r="AN87" s="137"/>
      <c r="AO87" s="137"/>
      <c r="AP87" s="137"/>
      <c r="AQ87" s="50">
        <v>49390.86</v>
      </c>
      <c r="AR87" s="50">
        <v>52925.74</v>
      </c>
      <c r="AS87" s="50"/>
      <c r="AT87" s="50"/>
      <c r="AU87" s="50"/>
      <c r="AV87" s="50"/>
      <c r="AW87" s="50"/>
      <c r="AX87" s="50"/>
      <c r="AY87" s="12">
        <v>0.93</v>
      </c>
      <c r="AZ87" s="11">
        <f t="shared" si="31"/>
        <v>1</v>
      </c>
      <c r="BA87" s="11">
        <f t="shared" si="32"/>
      </c>
      <c r="BB87" s="11">
        <f t="shared" si="33"/>
      </c>
      <c r="BC87" s="11">
        <f t="shared" si="34"/>
      </c>
      <c r="BD87" s="11">
        <f t="shared" si="35"/>
      </c>
      <c r="BE87" s="11">
        <f t="shared" si="36"/>
      </c>
      <c r="BF87" s="149" t="s">
        <v>138</v>
      </c>
      <c r="BH87" s="137">
        <v>0.98</v>
      </c>
      <c r="BJ87" s="7">
        <v>47</v>
      </c>
    </row>
    <row r="88" spans="1:62" s="7" customFormat="1" ht="12.75">
      <c r="A88" s="131">
        <v>70</v>
      </c>
      <c r="B88" s="76" t="s">
        <v>89</v>
      </c>
      <c r="C88" s="133" t="s">
        <v>287</v>
      </c>
      <c r="D88" s="58" t="s">
        <v>288</v>
      </c>
      <c r="E88" s="145" t="s">
        <v>156</v>
      </c>
      <c r="F88" s="134"/>
      <c r="G88" s="57">
        <v>3</v>
      </c>
      <c r="H88" s="34" t="s">
        <v>148</v>
      </c>
      <c r="I88" s="34" t="s">
        <v>40</v>
      </c>
      <c r="J88" s="140" t="str">
        <f t="shared" si="25"/>
        <v>CLK</v>
      </c>
      <c r="K88" s="59">
        <v>8198</v>
      </c>
      <c r="L88" s="59">
        <v>1727</v>
      </c>
      <c r="M88" s="59" t="s">
        <v>149</v>
      </c>
      <c r="N88" s="59">
        <v>1145</v>
      </c>
      <c r="O88" s="59">
        <v>1</v>
      </c>
      <c r="P88" s="59">
        <v>1</v>
      </c>
      <c r="Q88" s="59">
        <v>1</v>
      </c>
      <c r="R88" s="59">
        <v>1</v>
      </c>
      <c r="S88" s="59"/>
      <c r="T88" s="59"/>
      <c r="U88" s="59"/>
      <c r="V88" s="135">
        <f t="shared" si="26"/>
      </c>
      <c r="W88" s="135">
        <f t="shared" si="27"/>
      </c>
      <c r="X88" s="135">
        <f t="shared" si="28"/>
        <v>0.88</v>
      </c>
      <c r="Y88" s="135">
        <f t="shared" si="29"/>
      </c>
      <c r="Z88" s="135">
        <f t="shared" si="30"/>
      </c>
      <c r="AA88" s="136">
        <v>0.88</v>
      </c>
      <c r="AB88" s="136">
        <v>0.88</v>
      </c>
      <c r="AC88" s="136"/>
      <c r="AD88" s="136"/>
      <c r="AE88" s="136"/>
      <c r="AF88" s="136"/>
      <c r="AG88" s="136"/>
      <c r="AH88" s="136"/>
      <c r="AI88" s="136">
        <v>0.88</v>
      </c>
      <c r="AJ88" s="136"/>
      <c r="AK88" s="136"/>
      <c r="AL88" s="136"/>
      <c r="AM88" s="137">
        <v>0.88</v>
      </c>
      <c r="AN88" s="137"/>
      <c r="AO88" s="137"/>
      <c r="AP88" s="137"/>
      <c r="AQ88" s="50">
        <v>367490.78</v>
      </c>
      <c r="AR88" s="50">
        <v>412933.31</v>
      </c>
      <c r="AS88" s="50"/>
      <c r="AT88" s="50"/>
      <c r="AU88" s="50"/>
      <c r="AV88" s="50"/>
      <c r="AW88" s="50"/>
      <c r="AX88" s="50"/>
      <c r="AY88" s="12">
        <v>0.88</v>
      </c>
      <c r="AZ88" s="11">
        <f t="shared" si="31"/>
        <v>1</v>
      </c>
      <c r="BA88" s="11">
        <f t="shared" si="32"/>
      </c>
      <c r="BB88" s="11">
        <f t="shared" si="33"/>
      </c>
      <c r="BC88" s="11">
        <f t="shared" si="34"/>
      </c>
      <c r="BD88" s="11">
        <f t="shared" si="35"/>
      </c>
      <c r="BE88" s="11">
        <f t="shared" si="36"/>
      </c>
      <c r="BF88" s="149" t="s">
        <v>138</v>
      </c>
      <c r="BH88" s="137">
        <v>0.99</v>
      </c>
      <c r="BJ88" s="7">
        <v>48</v>
      </c>
    </row>
    <row r="89" spans="1:62" s="7" customFormat="1" ht="12.75">
      <c r="A89" s="131">
        <v>71</v>
      </c>
      <c r="B89" s="76" t="s">
        <v>90</v>
      </c>
      <c r="C89" s="133" t="s">
        <v>289</v>
      </c>
      <c r="D89" s="58" t="s">
        <v>290</v>
      </c>
      <c r="E89" s="145" t="s">
        <v>152</v>
      </c>
      <c r="F89" s="134"/>
      <c r="G89" s="57">
        <v>2</v>
      </c>
      <c r="H89" s="34" t="s">
        <v>148</v>
      </c>
      <c r="I89" s="34" t="s">
        <v>40</v>
      </c>
      <c r="J89" s="140" t="str">
        <f t="shared" si="25"/>
        <v>CLK</v>
      </c>
      <c r="K89" s="59">
        <v>4144</v>
      </c>
      <c r="L89" s="59">
        <v>1251</v>
      </c>
      <c r="M89" s="59" t="s">
        <v>149</v>
      </c>
      <c r="N89" s="59">
        <v>461</v>
      </c>
      <c r="O89" s="59">
        <v>1</v>
      </c>
      <c r="P89" s="59">
        <v>1</v>
      </c>
      <c r="Q89" s="59">
        <v>1</v>
      </c>
      <c r="R89" s="59">
        <v>1</v>
      </c>
      <c r="S89" s="59"/>
      <c r="T89" s="59"/>
      <c r="U89" s="59"/>
      <c r="V89" s="135">
        <f t="shared" si="26"/>
      </c>
      <c r="W89" s="135">
        <f t="shared" si="27"/>
      </c>
      <c r="X89" s="135">
        <f t="shared" si="28"/>
      </c>
      <c r="Y89" s="135">
        <f t="shared" si="29"/>
        <v>0.99</v>
      </c>
      <c r="Z89" s="135">
        <f t="shared" si="30"/>
        <v>0.99</v>
      </c>
      <c r="AA89" s="136">
        <v>0.99</v>
      </c>
      <c r="AB89" s="136">
        <v>0.99</v>
      </c>
      <c r="AC89" s="136"/>
      <c r="AD89" s="136"/>
      <c r="AE89" s="136"/>
      <c r="AF89" s="136"/>
      <c r="AG89" s="136"/>
      <c r="AH89" s="136"/>
      <c r="AI89" s="136">
        <v>0.99</v>
      </c>
      <c r="AJ89" s="136"/>
      <c r="AK89" s="136"/>
      <c r="AL89" s="136"/>
      <c r="AM89" s="137">
        <v>0.99</v>
      </c>
      <c r="AN89" s="137"/>
      <c r="AO89" s="137"/>
      <c r="AP89" s="137"/>
      <c r="AQ89" s="50">
        <v>204432.17</v>
      </c>
      <c r="AR89" s="50">
        <v>204464.86</v>
      </c>
      <c r="AS89" s="50"/>
      <c r="AT89" s="50"/>
      <c r="AU89" s="50"/>
      <c r="AV89" s="50"/>
      <c r="AW89" s="50"/>
      <c r="AX89" s="50"/>
      <c r="AY89" s="12">
        <v>0.99</v>
      </c>
      <c r="AZ89" s="11">
        <f t="shared" si="31"/>
        <v>1</v>
      </c>
      <c r="BA89" s="11">
        <f t="shared" si="32"/>
      </c>
      <c r="BB89" s="11">
        <f t="shared" si="33"/>
      </c>
      <c r="BC89" s="11">
        <f t="shared" si="34"/>
      </c>
      <c r="BD89" s="11">
        <f t="shared" si="35"/>
      </c>
      <c r="BE89" s="11">
        <f t="shared" si="36"/>
      </c>
      <c r="BF89" s="149" t="s">
        <v>138</v>
      </c>
      <c r="BH89" s="137">
        <v>0.99</v>
      </c>
      <c r="BJ89" s="7">
        <v>49</v>
      </c>
    </row>
    <row r="90" spans="1:62" s="7" customFormat="1" ht="12.75">
      <c r="A90" s="131">
        <v>72</v>
      </c>
      <c r="B90" s="76" t="s">
        <v>89</v>
      </c>
      <c r="C90" s="133" t="s">
        <v>291</v>
      </c>
      <c r="D90" s="58" t="s">
        <v>292</v>
      </c>
      <c r="E90" s="145" t="s">
        <v>152</v>
      </c>
      <c r="F90" s="134"/>
      <c r="G90" s="57">
        <v>3</v>
      </c>
      <c r="H90" s="34" t="s">
        <v>148</v>
      </c>
      <c r="I90" s="34" t="s">
        <v>40</v>
      </c>
      <c r="J90" s="140" t="str">
        <f t="shared" si="25"/>
        <v>CLK</v>
      </c>
      <c r="K90" s="59">
        <v>5773</v>
      </c>
      <c r="L90" s="59">
        <v>1088</v>
      </c>
      <c r="M90" s="59" t="s">
        <v>149</v>
      </c>
      <c r="N90" s="59">
        <v>548</v>
      </c>
      <c r="O90" s="59">
        <v>1</v>
      </c>
      <c r="P90" s="59">
        <v>1</v>
      </c>
      <c r="Q90" s="59">
        <v>1</v>
      </c>
      <c r="R90" s="59">
        <v>1</v>
      </c>
      <c r="S90" s="59"/>
      <c r="T90" s="59"/>
      <c r="U90" s="59"/>
      <c r="V90" s="135">
        <f t="shared" si="26"/>
      </c>
      <c r="W90" s="135">
        <f t="shared" si="27"/>
      </c>
      <c r="X90" s="135">
        <f t="shared" si="28"/>
      </c>
      <c r="Y90" s="135">
        <f t="shared" si="29"/>
        <v>1</v>
      </c>
      <c r="Z90" s="135">
        <f t="shared" si="30"/>
        <v>1</v>
      </c>
      <c r="AA90" s="136">
        <v>1</v>
      </c>
      <c r="AB90" s="136">
        <v>1</v>
      </c>
      <c r="AC90" s="136"/>
      <c r="AD90" s="136"/>
      <c r="AE90" s="136"/>
      <c r="AF90" s="136"/>
      <c r="AG90" s="136"/>
      <c r="AH90" s="136"/>
      <c r="AI90" s="136">
        <v>1</v>
      </c>
      <c r="AJ90" s="136"/>
      <c r="AK90" s="136"/>
      <c r="AL90" s="136"/>
      <c r="AM90" s="137">
        <v>1</v>
      </c>
      <c r="AN90" s="137"/>
      <c r="AO90" s="137"/>
      <c r="AP90" s="137"/>
      <c r="AQ90" s="50">
        <v>167601.04</v>
      </c>
      <c r="AR90" s="50">
        <v>166486.99</v>
      </c>
      <c r="AS90" s="50"/>
      <c r="AT90" s="50"/>
      <c r="AU90" s="50"/>
      <c r="AV90" s="50"/>
      <c r="AW90" s="50"/>
      <c r="AX90" s="50"/>
      <c r="AY90" s="12">
        <v>1</v>
      </c>
      <c r="AZ90" s="11">
        <f t="shared" si="31"/>
        <v>1</v>
      </c>
      <c r="BA90" s="11">
        <f t="shared" si="32"/>
      </c>
      <c r="BB90" s="11">
        <f t="shared" si="33"/>
      </c>
      <c r="BC90" s="11">
        <f t="shared" si="34"/>
      </c>
      <c r="BD90" s="11">
        <f t="shared" si="35"/>
      </c>
      <c r="BE90" s="11">
        <f t="shared" si="36"/>
      </c>
      <c r="BF90" s="149" t="s">
        <v>138</v>
      </c>
      <c r="BH90" s="137">
        <v>0.99</v>
      </c>
      <c r="BJ90" s="7">
        <v>50</v>
      </c>
    </row>
    <row r="91" spans="1:62" s="7" customFormat="1" ht="12.75">
      <c r="A91" s="131">
        <v>73</v>
      </c>
      <c r="B91" s="76" t="s">
        <v>90</v>
      </c>
      <c r="C91" s="133" t="s">
        <v>293</v>
      </c>
      <c r="D91" s="58" t="s">
        <v>294</v>
      </c>
      <c r="E91" s="145" t="s">
        <v>156</v>
      </c>
      <c r="F91" s="134"/>
      <c r="G91" s="57">
        <v>2</v>
      </c>
      <c r="H91" s="34" t="s">
        <v>148</v>
      </c>
      <c r="I91" s="34" t="s">
        <v>40</v>
      </c>
      <c r="J91" s="140" t="str">
        <f t="shared" si="25"/>
        <v>CLK</v>
      </c>
      <c r="K91" s="59">
        <v>2211</v>
      </c>
      <c r="L91" s="59">
        <v>1608</v>
      </c>
      <c r="M91" s="59" t="s">
        <v>149</v>
      </c>
      <c r="N91" s="59">
        <v>202</v>
      </c>
      <c r="O91" s="59">
        <v>1</v>
      </c>
      <c r="P91" s="59">
        <v>1</v>
      </c>
      <c r="Q91" s="59">
        <v>1</v>
      </c>
      <c r="R91" s="59">
        <v>1</v>
      </c>
      <c r="S91" s="59"/>
      <c r="T91" s="59"/>
      <c r="U91" s="59"/>
      <c r="V91" s="135">
        <f t="shared" si="26"/>
      </c>
      <c r="W91" s="135">
        <f t="shared" si="27"/>
      </c>
      <c r="X91" s="135">
        <f t="shared" si="28"/>
      </c>
      <c r="Y91" s="135">
        <f t="shared" si="29"/>
        <v>0.98</v>
      </c>
      <c r="Z91" s="135">
        <f t="shared" si="30"/>
        <v>0.98</v>
      </c>
      <c r="AA91" s="136">
        <v>0.98</v>
      </c>
      <c r="AB91" s="136">
        <v>0.98</v>
      </c>
      <c r="AC91" s="136"/>
      <c r="AD91" s="136"/>
      <c r="AE91" s="136"/>
      <c r="AF91" s="136"/>
      <c r="AG91" s="136"/>
      <c r="AH91" s="136"/>
      <c r="AI91" s="136">
        <v>0.98</v>
      </c>
      <c r="AJ91" s="136"/>
      <c r="AK91" s="136"/>
      <c r="AL91" s="136"/>
      <c r="AM91" s="137">
        <v>0.98</v>
      </c>
      <c r="AN91" s="137"/>
      <c r="AO91" s="137"/>
      <c r="AP91" s="137"/>
      <c r="AQ91" s="50">
        <v>41007.51</v>
      </c>
      <c r="AR91" s="50">
        <v>41569</v>
      </c>
      <c r="AS91" s="50"/>
      <c r="AT91" s="50"/>
      <c r="AU91" s="50"/>
      <c r="AV91" s="50"/>
      <c r="AW91" s="50"/>
      <c r="AX91" s="50"/>
      <c r="AY91" s="12">
        <v>0.98</v>
      </c>
      <c r="AZ91" s="11">
        <f t="shared" si="31"/>
        <v>1</v>
      </c>
      <c r="BA91" s="11">
        <f t="shared" si="32"/>
      </c>
      <c r="BB91" s="11">
        <f t="shared" si="33"/>
      </c>
      <c r="BC91" s="11">
        <f t="shared" si="34"/>
      </c>
      <c r="BD91" s="11">
        <f t="shared" si="35"/>
      </c>
      <c r="BE91" s="11">
        <f t="shared" si="36"/>
      </c>
      <c r="BF91" s="149" t="s">
        <v>138</v>
      </c>
      <c r="BH91" s="137">
        <v>0.99</v>
      </c>
      <c r="BJ91" s="7">
        <v>51</v>
      </c>
    </row>
    <row r="92" spans="1:62" s="7" customFormat="1" ht="12.75">
      <c r="A92" s="131">
        <v>74</v>
      </c>
      <c r="B92" s="76" t="s">
        <v>41</v>
      </c>
      <c r="C92" s="133" t="s">
        <v>295</v>
      </c>
      <c r="D92" s="58" t="s">
        <v>296</v>
      </c>
      <c r="E92" s="145" t="s">
        <v>41</v>
      </c>
      <c r="F92" s="134"/>
      <c r="G92" s="57">
        <v>9</v>
      </c>
      <c r="H92" s="34" t="s">
        <v>148</v>
      </c>
      <c r="I92" s="34" t="s">
        <v>40</v>
      </c>
      <c r="J92" s="140" t="str">
        <f t="shared" si="25"/>
        <v>CLK</v>
      </c>
      <c r="K92" s="59">
        <v>307</v>
      </c>
      <c r="L92" s="59">
        <v>108</v>
      </c>
      <c r="M92" s="59" t="s">
        <v>149</v>
      </c>
      <c r="N92" s="59">
        <v>90</v>
      </c>
      <c r="O92" s="59">
        <v>1</v>
      </c>
      <c r="P92" s="59">
        <v>1</v>
      </c>
      <c r="Q92" s="59">
        <v>1</v>
      </c>
      <c r="R92" s="59">
        <v>1</v>
      </c>
      <c r="S92" s="59"/>
      <c r="T92" s="59"/>
      <c r="U92" s="59"/>
      <c r="V92" s="135">
        <f t="shared" si="26"/>
      </c>
      <c r="W92" s="135">
        <f t="shared" si="27"/>
      </c>
      <c r="X92" s="135">
        <f t="shared" si="28"/>
      </c>
      <c r="Y92" s="135">
        <f t="shared" si="29"/>
        <v>0.97</v>
      </c>
      <c r="Z92" s="135">
        <f t="shared" si="30"/>
        <v>0.97</v>
      </c>
      <c r="AA92" s="136">
        <v>0.97</v>
      </c>
      <c r="AB92" s="136">
        <v>0.97</v>
      </c>
      <c r="AC92" s="136"/>
      <c r="AD92" s="136"/>
      <c r="AE92" s="136"/>
      <c r="AF92" s="136"/>
      <c r="AG92" s="136"/>
      <c r="AH92" s="136"/>
      <c r="AI92" s="136">
        <v>0.97</v>
      </c>
      <c r="AJ92" s="136"/>
      <c r="AK92" s="136"/>
      <c r="AL92" s="136"/>
      <c r="AM92" s="137">
        <v>0.97</v>
      </c>
      <c r="AN92" s="137"/>
      <c r="AO92" s="137"/>
      <c r="AP92" s="137"/>
      <c r="AQ92" s="50">
        <v>162134.13</v>
      </c>
      <c r="AR92" s="50">
        <v>165573.95</v>
      </c>
      <c r="AS92" s="50"/>
      <c r="AT92" s="50"/>
      <c r="AU92" s="50"/>
      <c r="AV92" s="50"/>
      <c r="AW92" s="50"/>
      <c r="AX92" s="50"/>
      <c r="AY92" s="12">
        <v>0.97</v>
      </c>
      <c r="AZ92" s="11">
        <f t="shared" si="31"/>
        <v>1</v>
      </c>
      <c r="BA92" s="11">
        <f t="shared" si="32"/>
      </c>
      <c r="BB92" s="11">
        <f t="shared" si="33"/>
      </c>
      <c r="BC92" s="11">
        <f t="shared" si="34"/>
      </c>
      <c r="BD92" s="11">
        <f t="shared" si="35"/>
      </c>
      <c r="BE92" s="11">
        <f t="shared" si="36"/>
      </c>
      <c r="BF92" s="149" t="s">
        <v>138</v>
      </c>
      <c r="BH92" s="137">
        <v>0.99</v>
      </c>
      <c r="BJ92" s="7">
        <v>52</v>
      </c>
    </row>
    <row r="93" spans="1:62" s="7" customFormat="1" ht="12.75">
      <c r="A93" s="131">
        <v>75</v>
      </c>
      <c r="B93" s="76" t="s">
        <v>90</v>
      </c>
      <c r="C93" s="133" t="s">
        <v>297</v>
      </c>
      <c r="D93" s="58" t="s">
        <v>298</v>
      </c>
      <c r="E93" s="145" t="s">
        <v>152</v>
      </c>
      <c r="F93" s="134"/>
      <c r="G93" s="57">
        <v>2</v>
      </c>
      <c r="H93" s="34" t="s">
        <v>148</v>
      </c>
      <c r="I93" s="34" t="s">
        <v>40</v>
      </c>
      <c r="J93" s="140" t="str">
        <f t="shared" si="25"/>
        <v>CLK</v>
      </c>
      <c r="K93" s="59">
        <v>339</v>
      </c>
      <c r="L93" s="59">
        <v>888</v>
      </c>
      <c r="M93" s="59" t="s">
        <v>149</v>
      </c>
      <c r="N93" s="59">
        <v>95</v>
      </c>
      <c r="O93" s="59">
        <v>1</v>
      </c>
      <c r="P93" s="59">
        <v>1</v>
      </c>
      <c r="Q93" s="59">
        <v>1</v>
      </c>
      <c r="R93" s="59">
        <v>1</v>
      </c>
      <c r="S93" s="59"/>
      <c r="T93" s="59"/>
      <c r="U93" s="59"/>
      <c r="V93" s="135">
        <f t="shared" si="26"/>
      </c>
      <c r="W93" s="135">
        <f t="shared" si="27"/>
      </c>
      <c r="X93" s="135">
        <f t="shared" si="28"/>
        <v>0.8</v>
      </c>
      <c r="Y93" s="135">
        <f t="shared" si="29"/>
      </c>
      <c r="Z93" s="135">
        <f t="shared" si="30"/>
      </c>
      <c r="AA93" s="136">
        <v>0.8</v>
      </c>
      <c r="AB93" s="136">
        <v>0.8</v>
      </c>
      <c r="AC93" s="136"/>
      <c r="AD93" s="136"/>
      <c r="AE93" s="136"/>
      <c r="AF93" s="136"/>
      <c r="AG93" s="136"/>
      <c r="AH93" s="136"/>
      <c r="AI93" s="136">
        <v>0.8</v>
      </c>
      <c r="AJ93" s="136"/>
      <c r="AK93" s="136"/>
      <c r="AL93" s="136"/>
      <c r="AM93" s="137">
        <v>0.8</v>
      </c>
      <c r="AN93" s="137"/>
      <c r="AO93" s="137"/>
      <c r="AP93" s="137"/>
      <c r="AQ93" s="50">
        <v>50517.67</v>
      </c>
      <c r="AR93" s="50">
        <v>62879</v>
      </c>
      <c r="AS93" s="50"/>
      <c r="AT93" s="50"/>
      <c r="AU93" s="50"/>
      <c r="AV93" s="50"/>
      <c r="AW93" s="50"/>
      <c r="AX93" s="50"/>
      <c r="AY93" s="12">
        <v>0.8</v>
      </c>
      <c r="AZ93" s="11">
        <f t="shared" si="31"/>
        <v>1</v>
      </c>
      <c r="BA93" s="11">
        <f t="shared" si="32"/>
      </c>
      <c r="BB93" s="11">
        <f t="shared" si="33"/>
      </c>
      <c r="BC93" s="11">
        <f t="shared" si="34"/>
      </c>
      <c r="BD93" s="11">
        <f t="shared" si="35"/>
      </c>
      <c r="BE93" s="11">
        <f t="shared" si="36"/>
      </c>
      <c r="BF93" s="149" t="s">
        <v>138</v>
      </c>
      <c r="BH93" s="137">
        <v>0.99</v>
      </c>
      <c r="BJ93" s="7">
        <v>53</v>
      </c>
    </row>
    <row r="94" spans="1:62" s="7" customFormat="1" ht="12.75">
      <c r="A94" s="131">
        <v>76</v>
      </c>
      <c r="B94" s="76" t="s">
        <v>90</v>
      </c>
      <c r="C94" s="133" t="s">
        <v>299</v>
      </c>
      <c r="D94" s="58" t="s">
        <v>300</v>
      </c>
      <c r="E94" s="145" t="s">
        <v>156</v>
      </c>
      <c r="F94" s="134"/>
      <c r="G94" s="57">
        <v>2</v>
      </c>
      <c r="H94" s="34" t="s">
        <v>148</v>
      </c>
      <c r="I94" s="34" t="s">
        <v>40</v>
      </c>
      <c r="J94" s="140" t="str">
        <f t="shared" si="25"/>
        <v>CLK</v>
      </c>
      <c r="K94" s="59">
        <v>1421</v>
      </c>
      <c r="L94" s="59">
        <v>788</v>
      </c>
      <c r="M94" s="59" t="s">
        <v>149</v>
      </c>
      <c r="N94" s="59">
        <v>255</v>
      </c>
      <c r="O94" s="59">
        <v>1</v>
      </c>
      <c r="P94" s="59">
        <v>1</v>
      </c>
      <c r="Q94" s="59">
        <v>1</v>
      </c>
      <c r="R94" s="59">
        <v>1</v>
      </c>
      <c r="S94" s="59"/>
      <c r="T94" s="59"/>
      <c r="U94" s="59"/>
      <c r="V94" s="135">
        <f t="shared" si="26"/>
      </c>
      <c r="W94" s="135">
        <f t="shared" si="27"/>
      </c>
      <c r="X94" s="135">
        <f t="shared" si="28"/>
      </c>
      <c r="Y94" s="135">
        <f t="shared" si="29"/>
        <v>0.99</v>
      </c>
      <c r="Z94" s="135">
        <f t="shared" si="30"/>
        <v>0.99</v>
      </c>
      <c r="AA94" s="136">
        <v>0.99</v>
      </c>
      <c r="AB94" s="136">
        <v>0.99</v>
      </c>
      <c r="AC94" s="136"/>
      <c r="AD94" s="136"/>
      <c r="AE94" s="136"/>
      <c r="AF94" s="136"/>
      <c r="AG94" s="136"/>
      <c r="AH94" s="136"/>
      <c r="AI94" s="136">
        <v>0.99</v>
      </c>
      <c r="AJ94" s="136"/>
      <c r="AK94" s="136"/>
      <c r="AL94" s="136"/>
      <c r="AM94" s="137">
        <v>0.99</v>
      </c>
      <c r="AN94" s="137"/>
      <c r="AO94" s="137"/>
      <c r="AP94" s="137"/>
      <c r="AQ94" s="50">
        <v>63518.44</v>
      </c>
      <c r="AR94" s="50">
        <v>64051</v>
      </c>
      <c r="AS94" s="50"/>
      <c r="AT94" s="50"/>
      <c r="AU94" s="50"/>
      <c r="AV94" s="50"/>
      <c r="AW94" s="50"/>
      <c r="AX94" s="50"/>
      <c r="AY94" s="12">
        <v>0.99</v>
      </c>
      <c r="AZ94" s="11">
        <f t="shared" si="31"/>
        <v>1</v>
      </c>
      <c r="BA94" s="11">
        <f t="shared" si="32"/>
      </c>
      <c r="BB94" s="11">
        <f t="shared" si="33"/>
      </c>
      <c r="BC94" s="11">
        <f t="shared" si="34"/>
      </c>
      <c r="BD94" s="11">
        <f t="shared" si="35"/>
      </c>
      <c r="BE94" s="11">
        <f t="shared" si="36"/>
      </c>
      <c r="BF94" s="149" t="s">
        <v>138</v>
      </c>
      <c r="BH94" s="137">
        <v>0.99</v>
      </c>
      <c r="BJ94" s="7">
        <v>54</v>
      </c>
    </row>
    <row r="95" spans="1:62" s="7" customFormat="1" ht="12.75">
      <c r="A95" s="131">
        <v>77</v>
      </c>
      <c r="B95" s="76" t="s">
        <v>90</v>
      </c>
      <c r="C95" s="133" t="s">
        <v>301</v>
      </c>
      <c r="D95" s="58" t="s">
        <v>302</v>
      </c>
      <c r="E95" s="145" t="s">
        <v>156</v>
      </c>
      <c r="F95" s="134"/>
      <c r="G95" s="57">
        <v>2</v>
      </c>
      <c r="H95" s="34" t="s">
        <v>148</v>
      </c>
      <c r="I95" s="34" t="s">
        <v>40</v>
      </c>
      <c r="J95" s="140" t="str">
        <f t="shared" si="25"/>
        <v>CLK</v>
      </c>
      <c r="K95" s="59">
        <v>578</v>
      </c>
      <c r="L95" s="59">
        <v>864</v>
      </c>
      <c r="M95" s="59" t="s">
        <v>149</v>
      </c>
      <c r="N95" s="59">
        <v>98</v>
      </c>
      <c r="O95" s="59">
        <v>1</v>
      </c>
      <c r="P95" s="59">
        <v>1</v>
      </c>
      <c r="Q95" s="59">
        <v>1</v>
      </c>
      <c r="R95" s="59">
        <v>1</v>
      </c>
      <c r="S95" s="59"/>
      <c r="T95" s="59"/>
      <c r="U95" s="59"/>
      <c r="V95" s="135">
        <f t="shared" si="26"/>
      </c>
      <c r="W95" s="135">
        <f t="shared" si="27"/>
      </c>
      <c r="X95" s="135">
        <f t="shared" si="28"/>
      </c>
      <c r="Y95" s="135">
        <f t="shared" si="29"/>
        <v>0.98</v>
      </c>
      <c r="Z95" s="135">
        <f t="shared" si="30"/>
        <v>0.98</v>
      </c>
      <c r="AA95" s="136">
        <v>0.98</v>
      </c>
      <c r="AB95" s="136">
        <v>0.98</v>
      </c>
      <c r="AC95" s="136"/>
      <c r="AD95" s="136"/>
      <c r="AE95" s="136"/>
      <c r="AF95" s="136"/>
      <c r="AG95" s="136"/>
      <c r="AH95" s="136"/>
      <c r="AI95" s="136">
        <v>0.98</v>
      </c>
      <c r="AJ95" s="136"/>
      <c r="AK95" s="136"/>
      <c r="AL95" s="136"/>
      <c r="AM95" s="137">
        <v>0.98</v>
      </c>
      <c r="AN95" s="137"/>
      <c r="AO95" s="137"/>
      <c r="AP95" s="137"/>
      <c r="AQ95" s="50">
        <v>18313.97</v>
      </c>
      <c r="AR95" s="50">
        <v>18594.47</v>
      </c>
      <c r="AS95" s="50"/>
      <c r="AT95" s="50"/>
      <c r="AU95" s="50"/>
      <c r="AV95" s="50"/>
      <c r="AW95" s="50"/>
      <c r="AX95" s="50"/>
      <c r="AY95" s="12">
        <v>0.98</v>
      </c>
      <c r="AZ95" s="11">
        <f t="shared" si="31"/>
        <v>1</v>
      </c>
      <c r="BA95" s="11">
        <f t="shared" si="32"/>
      </c>
      <c r="BB95" s="11">
        <f t="shared" si="33"/>
      </c>
      <c r="BC95" s="11">
        <f t="shared" si="34"/>
      </c>
      <c r="BD95" s="11">
        <f t="shared" si="35"/>
      </c>
      <c r="BE95" s="11">
        <f t="shared" si="36"/>
      </c>
      <c r="BF95" s="149" t="s">
        <v>138</v>
      </c>
      <c r="BH95" s="137">
        <v>0.99</v>
      </c>
      <c r="BJ95" s="7">
        <v>55</v>
      </c>
    </row>
    <row r="96" spans="1:62" s="7" customFormat="1" ht="12.75">
      <c r="A96" s="131">
        <v>78</v>
      </c>
      <c r="B96" s="76" t="s">
        <v>89</v>
      </c>
      <c r="C96" s="133" t="s">
        <v>303</v>
      </c>
      <c r="D96" s="58" t="s">
        <v>304</v>
      </c>
      <c r="E96" s="145" t="s">
        <v>152</v>
      </c>
      <c r="F96" s="134"/>
      <c r="G96" s="57">
        <v>3</v>
      </c>
      <c r="H96" s="34" t="s">
        <v>148</v>
      </c>
      <c r="I96" s="34" t="s">
        <v>40</v>
      </c>
      <c r="J96" s="140" t="str">
        <f t="shared" si="25"/>
        <v>CLK</v>
      </c>
      <c r="K96" s="59">
        <v>11970</v>
      </c>
      <c r="L96" s="59">
        <v>2644</v>
      </c>
      <c r="M96" s="59" t="s">
        <v>149</v>
      </c>
      <c r="N96" s="59">
        <v>509</v>
      </c>
      <c r="O96" s="59">
        <v>1</v>
      </c>
      <c r="P96" s="59">
        <v>1</v>
      </c>
      <c r="Q96" s="59">
        <v>1</v>
      </c>
      <c r="R96" s="59">
        <v>1</v>
      </c>
      <c r="S96" s="59"/>
      <c r="T96" s="59"/>
      <c r="U96" s="59"/>
      <c r="V96" s="135">
        <f t="shared" si="26"/>
      </c>
      <c r="W96" s="135">
        <f t="shared" si="27"/>
      </c>
      <c r="X96" s="135">
        <f t="shared" si="28"/>
      </c>
      <c r="Y96" s="135">
        <f t="shared" si="29"/>
        <v>0.96</v>
      </c>
      <c r="Z96" s="135">
        <f t="shared" si="30"/>
        <v>0.96</v>
      </c>
      <c r="AA96" s="136">
        <v>0.96</v>
      </c>
      <c r="AB96" s="136">
        <v>0.96</v>
      </c>
      <c r="AC96" s="136"/>
      <c r="AD96" s="136"/>
      <c r="AE96" s="136"/>
      <c r="AF96" s="136"/>
      <c r="AG96" s="136"/>
      <c r="AH96" s="136"/>
      <c r="AI96" s="136">
        <v>0.96</v>
      </c>
      <c r="AJ96" s="136"/>
      <c r="AK96" s="136"/>
      <c r="AL96" s="136"/>
      <c r="AM96" s="137">
        <v>0.96</v>
      </c>
      <c r="AN96" s="137"/>
      <c r="AO96" s="137"/>
      <c r="AP96" s="137"/>
      <c r="AQ96" s="50">
        <v>183383.47</v>
      </c>
      <c r="AR96" s="50">
        <v>190700</v>
      </c>
      <c r="AS96" s="50"/>
      <c r="AT96" s="50"/>
      <c r="AU96" s="50"/>
      <c r="AV96" s="50"/>
      <c r="AW96" s="50"/>
      <c r="AX96" s="50"/>
      <c r="AY96" s="12">
        <v>0.96</v>
      </c>
      <c r="AZ96" s="11">
        <f t="shared" si="31"/>
        <v>1</v>
      </c>
      <c r="BA96" s="11">
        <f t="shared" si="32"/>
      </c>
      <c r="BB96" s="11">
        <f t="shared" si="33"/>
      </c>
      <c r="BC96" s="11">
        <f t="shared" si="34"/>
      </c>
      <c r="BD96" s="11">
        <f t="shared" si="35"/>
      </c>
      <c r="BE96" s="11">
        <f t="shared" si="36"/>
      </c>
      <c r="BF96" s="149" t="s">
        <v>138</v>
      </c>
      <c r="BH96" s="137">
        <v>0.99</v>
      </c>
      <c r="BJ96" s="7">
        <v>56</v>
      </c>
    </row>
    <row r="97" spans="1:62" s="7" customFormat="1" ht="12.75">
      <c r="A97" s="131">
        <v>79</v>
      </c>
      <c r="B97" s="76" t="s">
        <v>90</v>
      </c>
      <c r="C97" s="133" t="s">
        <v>305</v>
      </c>
      <c r="D97" s="58" t="s">
        <v>306</v>
      </c>
      <c r="E97" s="145" t="s">
        <v>156</v>
      </c>
      <c r="F97" s="134"/>
      <c r="G97" s="57">
        <v>2</v>
      </c>
      <c r="H97" s="34" t="s">
        <v>153</v>
      </c>
      <c r="I97" s="34" t="s">
        <v>134</v>
      </c>
      <c r="J97" s="140" t="str">
        <f t="shared" si="25"/>
        <v>INF</v>
      </c>
      <c r="K97" s="59">
        <v>110</v>
      </c>
      <c r="L97" s="59">
        <v>813</v>
      </c>
      <c r="M97" s="59" t="s">
        <v>307</v>
      </c>
      <c r="N97" s="59">
        <v>82</v>
      </c>
      <c r="O97" s="59">
        <v>1</v>
      </c>
      <c r="P97" s="59">
        <v>1</v>
      </c>
      <c r="Q97" s="59">
        <v>1</v>
      </c>
      <c r="R97" s="59">
        <v>1</v>
      </c>
      <c r="S97" s="59"/>
      <c r="T97" s="59"/>
      <c r="U97" s="59"/>
      <c r="V97" s="135">
        <f t="shared" si="26"/>
      </c>
      <c r="W97" s="135">
        <f t="shared" si="27"/>
      </c>
      <c r="X97" s="135">
        <f t="shared" si="28"/>
        <v>0.82</v>
      </c>
      <c r="Y97" s="135">
        <f t="shared" si="29"/>
      </c>
      <c r="Z97" s="135">
        <f t="shared" si="30"/>
      </c>
      <c r="AA97" s="136">
        <v>0.82</v>
      </c>
      <c r="AB97" s="136">
        <v>0.82</v>
      </c>
      <c r="AC97" s="136"/>
      <c r="AD97" s="136"/>
      <c r="AE97" s="136"/>
      <c r="AF97" s="136"/>
      <c r="AG97" s="136"/>
      <c r="AH97" s="136"/>
      <c r="AI97" s="136">
        <v>0.82</v>
      </c>
      <c r="AJ97" s="136"/>
      <c r="AK97" s="136"/>
      <c r="AL97" s="136"/>
      <c r="AM97" s="137">
        <v>0.82</v>
      </c>
      <c r="AN97" s="137"/>
      <c r="AO97" s="137"/>
      <c r="AP97" s="137"/>
      <c r="AQ97" s="50">
        <v>32930.94</v>
      </c>
      <c r="AR97" s="50">
        <v>40000</v>
      </c>
      <c r="AS97" s="50"/>
      <c r="AT97" s="50"/>
      <c r="AU97" s="50"/>
      <c r="AV97" s="50"/>
      <c r="AW97" s="50"/>
      <c r="AX97" s="50"/>
      <c r="AY97" s="12">
        <v>0.82</v>
      </c>
      <c r="AZ97" s="11">
        <f t="shared" si="31"/>
      </c>
      <c r="BA97" s="11">
        <f t="shared" si="32"/>
      </c>
      <c r="BB97" s="11">
        <f t="shared" si="33"/>
      </c>
      <c r="BC97" s="11">
        <f t="shared" si="34"/>
      </c>
      <c r="BD97" s="11">
        <f t="shared" si="35"/>
        <v>1</v>
      </c>
      <c r="BE97" s="11">
        <f t="shared" si="36"/>
      </c>
      <c r="BF97" s="149" t="s">
        <v>138</v>
      </c>
      <c r="BH97" s="137">
        <v>0.99</v>
      </c>
      <c r="BJ97" s="7">
        <v>57</v>
      </c>
    </row>
    <row r="98" spans="1:62" s="7" customFormat="1" ht="12.75">
      <c r="A98" s="131">
        <v>80</v>
      </c>
      <c r="B98" s="76" t="s">
        <v>41</v>
      </c>
      <c r="C98" s="133" t="s">
        <v>308</v>
      </c>
      <c r="D98" s="58" t="s">
        <v>309</v>
      </c>
      <c r="E98" s="145" t="s">
        <v>41</v>
      </c>
      <c r="F98" s="134"/>
      <c r="G98" s="57">
        <v>9</v>
      </c>
      <c r="H98" s="34" t="s">
        <v>148</v>
      </c>
      <c r="I98" s="34" t="s">
        <v>40</v>
      </c>
      <c r="J98" s="140" t="str">
        <f t="shared" si="25"/>
        <v>CLK</v>
      </c>
      <c r="K98" s="59">
        <v>584</v>
      </c>
      <c r="L98" s="59">
        <v>224</v>
      </c>
      <c r="M98" s="59" t="s">
        <v>149</v>
      </c>
      <c r="N98" s="59">
        <v>167</v>
      </c>
      <c r="O98" s="59">
        <v>1</v>
      </c>
      <c r="P98" s="59">
        <v>1</v>
      </c>
      <c r="Q98" s="59">
        <v>1</v>
      </c>
      <c r="R98" s="59">
        <v>1</v>
      </c>
      <c r="S98" s="59"/>
      <c r="T98" s="59"/>
      <c r="U98" s="59"/>
      <c r="V98" s="135">
        <f t="shared" si="26"/>
      </c>
      <c r="W98" s="135">
        <f t="shared" si="27"/>
      </c>
      <c r="X98" s="135">
        <f t="shared" si="28"/>
      </c>
      <c r="Y98" s="135">
        <f t="shared" si="29"/>
        <v>1.08</v>
      </c>
      <c r="Z98" s="135">
        <f t="shared" si="30"/>
        <v>1.08</v>
      </c>
      <c r="AA98" s="136">
        <v>1.08</v>
      </c>
      <c r="AB98" s="136">
        <v>1.08</v>
      </c>
      <c r="AC98" s="136"/>
      <c r="AD98" s="136"/>
      <c r="AE98" s="136"/>
      <c r="AF98" s="136"/>
      <c r="AG98" s="136"/>
      <c r="AH98" s="136"/>
      <c r="AI98" s="136">
        <v>1.08</v>
      </c>
      <c r="AJ98" s="136"/>
      <c r="AK98" s="136"/>
      <c r="AL98" s="136"/>
      <c r="AM98" s="137">
        <v>1.08</v>
      </c>
      <c r="AN98" s="137"/>
      <c r="AO98" s="137"/>
      <c r="AP98" s="137"/>
      <c r="AQ98" s="50">
        <v>332129.23</v>
      </c>
      <c r="AR98" s="50">
        <v>307508.06</v>
      </c>
      <c r="AS98" s="50"/>
      <c r="AT98" s="50"/>
      <c r="AU98" s="50"/>
      <c r="AV98" s="50"/>
      <c r="AW98" s="50"/>
      <c r="AX98" s="50"/>
      <c r="AY98" s="12">
        <v>1.08</v>
      </c>
      <c r="AZ98" s="11">
        <f t="shared" si="31"/>
        <v>1</v>
      </c>
      <c r="BA98" s="11">
        <f t="shared" si="32"/>
      </c>
      <c r="BB98" s="11">
        <f t="shared" si="33"/>
      </c>
      <c r="BC98" s="11">
        <f t="shared" si="34"/>
      </c>
      <c r="BD98" s="11">
        <f t="shared" si="35"/>
      </c>
      <c r="BE98" s="11">
        <f t="shared" si="36"/>
      </c>
      <c r="BF98" s="149" t="s">
        <v>138</v>
      </c>
      <c r="BH98" s="137">
        <v>0.99</v>
      </c>
      <c r="BJ98" s="7">
        <v>58</v>
      </c>
    </row>
    <row r="99" spans="1:62" s="7" customFormat="1" ht="12.75">
      <c r="A99" s="131">
        <v>81</v>
      </c>
      <c r="B99" s="76" t="s">
        <v>89</v>
      </c>
      <c r="C99" s="133" t="s">
        <v>310</v>
      </c>
      <c r="D99" s="58" t="s">
        <v>311</v>
      </c>
      <c r="E99" s="145" t="s">
        <v>284</v>
      </c>
      <c r="F99" s="134"/>
      <c r="G99" s="57">
        <v>3</v>
      </c>
      <c r="H99" s="34" t="s">
        <v>153</v>
      </c>
      <c r="I99" s="34" t="s">
        <v>134</v>
      </c>
      <c r="J99" s="140" t="str">
        <f t="shared" si="25"/>
        <v>INF</v>
      </c>
      <c r="K99" s="59">
        <v>2380</v>
      </c>
      <c r="L99" s="59">
        <v>760</v>
      </c>
      <c r="M99" s="59" t="s">
        <v>149</v>
      </c>
      <c r="N99" s="59">
        <v>1033</v>
      </c>
      <c r="O99" s="59">
        <v>1</v>
      </c>
      <c r="P99" s="59">
        <v>1</v>
      </c>
      <c r="Q99" s="59">
        <v>1</v>
      </c>
      <c r="R99" s="59">
        <v>1</v>
      </c>
      <c r="S99" s="59"/>
      <c r="T99" s="59"/>
      <c r="U99" s="59"/>
      <c r="V99" s="135">
        <f t="shared" si="26"/>
      </c>
      <c r="W99" s="135">
        <f t="shared" si="27"/>
      </c>
      <c r="X99" s="135">
        <f t="shared" si="28"/>
      </c>
      <c r="Y99" s="135">
        <f t="shared" si="29"/>
        <v>0.91</v>
      </c>
      <c r="Z99" s="135">
        <f t="shared" si="30"/>
        <v>0.91</v>
      </c>
      <c r="AA99" s="136">
        <v>0.91</v>
      </c>
      <c r="AB99" s="136">
        <v>0.91</v>
      </c>
      <c r="AC99" s="136"/>
      <c r="AD99" s="136"/>
      <c r="AE99" s="136"/>
      <c r="AF99" s="136"/>
      <c r="AG99" s="136"/>
      <c r="AH99" s="136"/>
      <c r="AI99" s="136">
        <v>0.91</v>
      </c>
      <c r="AJ99" s="136"/>
      <c r="AK99" s="136"/>
      <c r="AL99" s="136"/>
      <c r="AM99" s="137">
        <v>0.91</v>
      </c>
      <c r="AN99" s="137"/>
      <c r="AO99" s="137"/>
      <c r="AP99" s="137"/>
      <c r="AQ99" s="50">
        <v>364724.3</v>
      </c>
      <c r="AR99" s="50">
        <v>396721.76</v>
      </c>
      <c r="AS99" s="50"/>
      <c r="AT99" s="50"/>
      <c r="AU99" s="50"/>
      <c r="AV99" s="50"/>
      <c r="AW99" s="50"/>
      <c r="AX99" s="50"/>
      <c r="AY99" s="12">
        <v>0.91</v>
      </c>
      <c r="AZ99" s="11">
        <f t="shared" si="31"/>
      </c>
      <c r="BA99" s="11">
        <f t="shared" si="32"/>
      </c>
      <c r="BB99" s="11">
        <f t="shared" si="33"/>
      </c>
      <c r="BC99" s="11">
        <f t="shared" si="34"/>
      </c>
      <c r="BD99" s="11">
        <f t="shared" si="35"/>
        <v>1</v>
      </c>
      <c r="BE99" s="11">
        <f t="shared" si="36"/>
      </c>
      <c r="BF99" s="149" t="s">
        <v>138</v>
      </c>
      <c r="BH99" s="137">
        <v>0.99</v>
      </c>
      <c r="BJ99" s="7">
        <v>59</v>
      </c>
    </row>
    <row r="100" spans="1:62" s="7" customFormat="1" ht="12.75">
      <c r="A100" s="131">
        <v>82</v>
      </c>
      <c r="B100" s="76" t="s">
        <v>90</v>
      </c>
      <c r="C100" s="133" t="s">
        <v>312</v>
      </c>
      <c r="D100" s="58" t="s">
        <v>313</v>
      </c>
      <c r="E100" s="145" t="s">
        <v>156</v>
      </c>
      <c r="F100" s="134"/>
      <c r="G100" s="57">
        <v>2</v>
      </c>
      <c r="H100" s="34" t="s">
        <v>153</v>
      </c>
      <c r="I100" s="34" t="s">
        <v>134</v>
      </c>
      <c r="J100" s="140" t="str">
        <f t="shared" si="25"/>
        <v>INF</v>
      </c>
      <c r="K100" s="59">
        <v>1118</v>
      </c>
      <c r="L100" s="59">
        <v>771</v>
      </c>
      <c r="M100" s="59" t="s">
        <v>149</v>
      </c>
      <c r="N100" s="59">
        <v>487</v>
      </c>
      <c r="O100" s="59">
        <v>1</v>
      </c>
      <c r="P100" s="59">
        <v>1</v>
      </c>
      <c r="Q100" s="59">
        <v>1</v>
      </c>
      <c r="R100" s="59">
        <v>1</v>
      </c>
      <c r="S100" s="59"/>
      <c r="T100" s="59"/>
      <c r="U100" s="59"/>
      <c r="V100" s="135">
        <f t="shared" si="26"/>
      </c>
      <c r="W100" s="135">
        <f t="shared" si="27"/>
      </c>
      <c r="X100" s="135">
        <f t="shared" si="28"/>
      </c>
      <c r="Y100" s="135">
        <f t="shared" si="29"/>
        <v>0.94</v>
      </c>
      <c r="Z100" s="135">
        <f t="shared" si="30"/>
        <v>0.94</v>
      </c>
      <c r="AA100" s="136">
        <v>0.94</v>
      </c>
      <c r="AB100" s="136">
        <v>0.94</v>
      </c>
      <c r="AC100" s="136"/>
      <c r="AD100" s="136"/>
      <c r="AE100" s="136"/>
      <c r="AF100" s="136"/>
      <c r="AG100" s="136"/>
      <c r="AH100" s="136"/>
      <c r="AI100" s="136">
        <v>0.94</v>
      </c>
      <c r="AJ100" s="136"/>
      <c r="AK100" s="136"/>
      <c r="AL100" s="136"/>
      <c r="AM100" s="137">
        <v>0.94</v>
      </c>
      <c r="AN100" s="137"/>
      <c r="AO100" s="137"/>
      <c r="AP100" s="137"/>
      <c r="AQ100" s="50">
        <v>139878.09</v>
      </c>
      <c r="AR100" s="50">
        <v>147534</v>
      </c>
      <c r="AS100" s="50"/>
      <c r="AT100" s="50"/>
      <c r="AU100" s="50"/>
      <c r="AV100" s="50"/>
      <c r="AW100" s="50"/>
      <c r="AX100" s="50"/>
      <c r="AY100" s="12">
        <v>0.94</v>
      </c>
      <c r="AZ100" s="11">
        <f t="shared" si="31"/>
      </c>
      <c r="BA100" s="11">
        <f t="shared" si="32"/>
      </c>
      <c r="BB100" s="11">
        <f t="shared" si="33"/>
      </c>
      <c r="BC100" s="11">
        <f t="shared" si="34"/>
      </c>
      <c r="BD100" s="11">
        <f t="shared" si="35"/>
        <v>1</v>
      </c>
      <c r="BE100" s="11">
        <f t="shared" si="36"/>
      </c>
      <c r="BF100" s="149" t="s">
        <v>138</v>
      </c>
      <c r="BH100" s="137">
        <v>0.99</v>
      </c>
      <c r="BJ100" s="7">
        <v>60</v>
      </c>
    </row>
    <row r="101" spans="1:62" s="7" customFormat="1" ht="12.75">
      <c r="A101" s="131">
        <v>83</v>
      </c>
      <c r="B101" s="76" t="s">
        <v>90</v>
      </c>
      <c r="C101" s="133" t="s">
        <v>314</v>
      </c>
      <c r="D101" s="58" t="s">
        <v>315</v>
      </c>
      <c r="E101" s="145" t="s">
        <v>156</v>
      </c>
      <c r="F101" s="134"/>
      <c r="G101" s="57">
        <v>2</v>
      </c>
      <c r="H101" s="34" t="s">
        <v>148</v>
      </c>
      <c r="I101" s="34" t="s">
        <v>40</v>
      </c>
      <c r="J101" s="140" t="str">
        <f t="shared" si="25"/>
        <v>CLK</v>
      </c>
      <c r="K101" s="59">
        <v>11730</v>
      </c>
      <c r="L101" s="59">
        <v>1847</v>
      </c>
      <c r="M101" s="59" t="s">
        <v>149</v>
      </c>
      <c r="N101" s="59">
        <v>548</v>
      </c>
      <c r="O101" s="59">
        <v>1</v>
      </c>
      <c r="P101" s="59">
        <v>1</v>
      </c>
      <c r="Q101" s="59">
        <v>1</v>
      </c>
      <c r="R101" s="59">
        <v>1</v>
      </c>
      <c r="S101" s="59"/>
      <c r="T101" s="59"/>
      <c r="U101" s="59"/>
      <c r="V101" s="135">
        <f t="shared" si="26"/>
      </c>
      <c r="W101" s="135">
        <f t="shared" si="27"/>
      </c>
      <c r="X101" s="135">
        <f t="shared" si="28"/>
      </c>
      <c r="Y101" s="135">
        <f t="shared" si="29"/>
        <v>0.94</v>
      </c>
      <c r="Z101" s="135">
        <f t="shared" si="30"/>
        <v>0.94</v>
      </c>
      <c r="AA101" s="136">
        <v>0.94</v>
      </c>
      <c r="AB101" s="136">
        <v>0.94</v>
      </c>
      <c r="AC101" s="136"/>
      <c r="AD101" s="136"/>
      <c r="AE101" s="136"/>
      <c r="AF101" s="136"/>
      <c r="AG101" s="136"/>
      <c r="AH101" s="136"/>
      <c r="AI101" s="136">
        <v>0.94</v>
      </c>
      <c r="AJ101" s="136"/>
      <c r="AK101" s="136"/>
      <c r="AL101" s="136"/>
      <c r="AM101" s="137">
        <v>0.94</v>
      </c>
      <c r="AN101" s="137"/>
      <c r="AO101" s="137"/>
      <c r="AP101" s="137"/>
      <c r="AQ101" s="50">
        <v>161575.55</v>
      </c>
      <c r="AR101" s="50">
        <v>170322</v>
      </c>
      <c r="AS101" s="50"/>
      <c r="AT101" s="50"/>
      <c r="AU101" s="50"/>
      <c r="AV101" s="50"/>
      <c r="AW101" s="50"/>
      <c r="AX101" s="50"/>
      <c r="AY101" s="12">
        <v>0.94</v>
      </c>
      <c r="AZ101" s="11">
        <f t="shared" si="31"/>
        <v>1</v>
      </c>
      <c r="BA101" s="11">
        <f t="shared" si="32"/>
      </c>
      <c r="BB101" s="11">
        <f t="shared" si="33"/>
      </c>
      <c r="BC101" s="11">
        <f t="shared" si="34"/>
      </c>
      <c r="BD101" s="11">
        <f t="shared" si="35"/>
      </c>
      <c r="BE101" s="11">
        <f t="shared" si="36"/>
      </c>
      <c r="BF101" s="149" t="s">
        <v>138</v>
      </c>
      <c r="BH101" s="137">
        <v>0.99</v>
      </c>
      <c r="BJ101" s="7">
        <v>61</v>
      </c>
    </row>
    <row r="102" spans="1:62" s="7" customFormat="1" ht="12.75">
      <c r="A102" s="131">
        <v>84</v>
      </c>
      <c r="B102" s="76" t="s">
        <v>90</v>
      </c>
      <c r="C102" s="133" t="s">
        <v>316</v>
      </c>
      <c r="D102" s="58" t="s">
        <v>317</v>
      </c>
      <c r="E102" s="145" t="s">
        <v>152</v>
      </c>
      <c r="F102" s="134"/>
      <c r="G102" s="57">
        <v>2</v>
      </c>
      <c r="H102" s="34" t="s">
        <v>148</v>
      </c>
      <c r="I102" s="34" t="s">
        <v>40</v>
      </c>
      <c r="J102" s="140" t="str">
        <f t="shared" si="25"/>
        <v>CLK</v>
      </c>
      <c r="K102" s="59">
        <v>4923</v>
      </c>
      <c r="L102" s="59">
        <v>1094</v>
      </c>
      <c r="M102" s="59" t="s">
        <v>149</v>
      </c>
      <c r="N102" s="59">
        <v>258</v>
      </c>
      <c r="O102" s="59">
        <v>1</v>
      </c>
      <c r="P102" s="59">
        <v>1</v>
      </c>
      <c r="Q102" s="59">
        <v>1</v>
      </c>
      <c r="R102" s="59">
        <v>1</v>
      </c>
      <c r="S102" s="59"/>
      <c r="T102" s="59"/>
      <c r="U102" s="59"/>
      <c r="V102" s="135">
        <f t="shared" si="26"/>
      </c>
      <c r="W102" s="135">
        <f t="shared" si="27"/>
      </c>
      <c r="X102" s="135">
        <f t="shared" si="28"/>
        <v>0.89</v>
      </c>
      <c r="Y102" s="135">
        <f t="shared" si="29"/>
      </c>
      <c r="Z102" s="135">
        <f t="shared" si="30"/>
      </c>
      <c r="AA102" s="136">
        <v>0.89</v>
      </c>
      <c r="AB102" s="136">
        <v>0.89</v>
      </c>
      <c r="AC102" s="136"/>
      <c r="AD102" s="136"/>
      <c r="AE102" s="136"/>
      <c r="AF102" s="136"/>
      <c r="AG102" s="136"/>
      <c r="AH102" s="136"/>
      <c r="AI102" s="136">
        <v>0.89</v>
      </c>
      <c r="AJ102" s="136"/>
      <c r="AK102" s="136"/>
      <c r="AL102" s="136"/>
      <c r="AM102" s="137">
        <v>0.89</v>
      </c>
      <c r="AN102" s="137"/>
      <c r="AO102" s="137"/>
      <c r="AP102" s="137"/>
      <c r="AQ102" s="50">
        <v>105486.93</v>
      </c>
      <c r="AR102" s="50">
        <v>118185</v>
      </c>
      <c r="AS102" s="50"/>
      <c r="AT102" s="50"/>
      <c r="AU102" s="50"/>
      <c r="AV102" s="50"/>
      <c r="AW102" s="50"/>
      <c r="AX102" s="50"/>
      <c r="AY102" s="12">
        <v>0.89</v>
      </c>
      <c r="AZ102" s="11">
        <f t="shared" si="31"/>
        <v>1</v>
      </c>
      <c r="BA102" s="11">
        <f t="shared" si="32"/>
      </c>
      <c r="BB102" s="11">
        <f t="shared" si="33"/>
      </c>
      <c r="BC102" s="11">
        <f t="shared" si="34"/>
      </c>
      <c r="BD102" s="11">
        <f t="shared" si="35"/>
      </c>
      <c r="BE102" s="11">
        <f t="shared" si="36"/>
      </c>
      <c r="BF102" s="149" t="s">
        <v>138</v>
      </c>
      <c r="BH102" s="137">
        <v>0.99</v>
      </c>
      <c r="BJ102" s="7">
        <v>62</v>
      </c>
    </row>
    <row r="103" spans="1:62" s="7" customFormat="1" ht="12.75">
      <c r="A103" s="131">
        <v>85</v>
      </c>
      <c r="B103" s="76" t="s">
        <v>90</v>
      </c>
      <c r="C103" s="133" t="s">
        <v>318</v>
      </c>
      <c r="D103" s="58" t="s">
        <v>319</v>
      </c>
      <c r="E103" s="145" t="s">
        <v>156</v>
      </c>
      <c r="F103" s="134"/>
      <c r="G103" s="57">
        <v>2</v>
      </c>
      <c r="H103" s="34" t="s">
        <v>153</v>
      </c>
      <c r="I103" s="34" t="s">
        <v>134</v>
      </c>
      <c r="J103" s="140" t="str">
        <f t="shared" si="25"/>
        <v>INF</v>
      </c>
      <c r="K103" s="59">
        <v>745</v>
      </c>
      <c r="L103" s="59">
        <v>1242</v>
      </c>
      <c r="M103" s="59" t="s">
        <v>149</v>
      </c>
      <c r="N103" s="59">
        <v>169</v>
      </c>
      <c r="O103" s="59">
        <v>1</v>
      </c>
      <c r="P103" s="59">
        <v>1</v>
      </c>
      <c r="Q103" s="59">
        <v>1</v>
      </c>
      <c r="R103" s="59">
        <v>1</v>
      </c>
      <c r="S103" s="59"/>
      <c r="T103" s="59"/>
      <c r="U103" s="59"/>
      <c r="V103" s="135">
        <f t="shared" si="26"/>
      </c>
      <c r="W103" s="135">
        <f t="shared" si="27"/>
      </c>
      <c r="X103" s="135">
        <f t="shared" si="28"/>
        <v>0.81</v>
      </c>
      <c r="Y103" s="135">
        <f t="shared" si="29"/>
      </c>
      <c r="Z103" s="135">
        <f t="shared" si="30"/>
      </c>
      <c r="AA103" s="136">
        <v>0.81</v>
      </c>
      <c r="AB103" s="136">
        <v>0.81</v>
      </c>
      <c r="AC103" s="136"/>
      <c r="AD103" s="136"/>
      <c r="AE103" s="136"/>
      <c r="AF103" s="136"/>
      <c r="AG103" s="136"/>
      <c r="AH103" s="136"/>
      <c r="AI103" s="136">
        <v>0.81</v>
      </c>
      <c r="AJ103" s="136"/>
      <c r="AK103" s="136"/>
      <c r="AL103" s="136"/>
      <c r="AM103" s="137">
        <v>0.81</v>
      </c>
      <c r="AN103" s="137"/>
      <c r="AO103" s="137"/>
      <c r="AP103" s="137"/>
      <c r="AQ103" s="50">
        <v>84447.62</v>
      </c>
      <c r="AR103" s="50">
        <v>103930.26</v>
      </c>
      <c r="AS103" s="50"/>
      <c r="AT103" s="50"/>
      <c r="AU103" s="50"/>
      <c r="AV103" s="50"/>
      <c r="AW103" s="50"/>
      <c r="AX103" s="50"/>
      <c r="AY103" s="12">
        <v>0.81</v>
      </c>
      <c r="AZ103" s="11">
        <f t="shared" si="31"/>
      </c>
      <c r="BA103" s="11">
        <f t="shared" si="32"/>
      </c>
      <c r="BB103" s="11">
        <f t="shared" si="33"/>
      </c>
      <c r="BC103" s="11">
        <f t="shared" si="34"/>
      </c>
      <c r="BD103" s="11">
        <f t="shared" si="35"/>
        <v>1</v>
      </c>
      <c r="BE103" s="11">
        <f t="shared" si="36"/>
      </c>
      <c r="BF103" s="149" t="s">
        <v>138</v>
      </c>
      <c r="BH103" s="137">
        <v>0.99</v>
      </c>
      <c r="BJ103" s="7">
        <v>63</v>
      </c>
    </row>
    <row r="104" spans="1:62" s="7" customFormat="1" ht="12.75">
      <c r="A104" s="131">
        <v>86</v>
      </c>
      <c r="B104" s="76" t="s">
        <v>90</v>
      </c>
      <c r="C104" s="133" t="s">
        <v>320</v>
      </c>
      <c r="D104" s="58" t="s">
        <v>321</v>
      </c>
      <c r="E104" s="145" t="s">
        <v>156</v>
      </c>
      <c r="F104" s="134"/>
      <c r="G104" s="57">
        <v>2</v>
      </c>
      <c r="H104" s="34" t="s">
        <v>153</v>
      </c>
      <c r="I104" s="34" t="s">
        <v>134</v>
      </c>
      <c r="J104" s="140" t="str">
        <f t="shared" si="25"/>
        <v>INF</v>
      </c>
      <c r="K104" s="59">
        <v>2248</v>
      </c>
      <c r="L104" s="59">
        <v>812</v>
      </c>
      <c r="M104" s="59" t="s">
        <v>149</v>
      </c>
      <c r="N104" s="59">
        <v>422</v>
      </c>
      <c r="O104" s="59">
        <v>1</v>
      </c>
      <c r="P104" s="59">
        <v>1</v>
      </c>
      <c r="Q104" s="59">
        <v>1</v>
      </c>
      <c r="R104" s="59">
        <v>1</v>
      </c>
      <c r="S104" s="59"/>
      <c r="T104" s="59"/>
      <c r="U104" s="59"/>
      <c r="V104" s="135">
        <f t="shared" si="26"/>
      </c>
      <c r="W104" s="135">
        <f t="shared" si="27"/>
      </c>
      <c r="X104" s="135">
        <f t="shared" si="28"/>
      </c>
      <c r="Y104" s="135">
        <f t="shared" si="29"/>
        <v>1</v>
      </c>
      <c r="Z104" s="135">
        <f t="shared" si="30"/>
        <v>1</v>
      </c>
      <c r="AA104" s="136">
        <v>1</v>
      </c>
      <c r="AB104" s="136">
        <v>1</v>
      </c>
      <c r="AC104" s="136"/>
      <c r="AD104" s="136"/>
      <c r="AE104" s="136"/>
      <c r="AF104" s="136"/>
      <c r="AG104" s="136"/>
      <c r="AH104" s="136"/>
      <c r="AI104" s="136">
        <v>1</v>
      </c>
      <c r="AJ104" s="136"/>
      <c r="AK104" s="136"/>
      <c r="AL104" s="136"/>
      <c r="AM104" s="137">
        <v>1</v>
      </c>
      <c r="AN104" s="137"/>
      <c r="AO104" s="137"/>
      <c r="AP104" s="137"/>
      <c r="AQ104" s="50">
        <v>79483.66</v>
      </c>
      <c r="AR104" s="50">
        <v>79483.26</v>
      </c>
      <c r="AS104" s="50"/>
      <c r="AT104" s="50"/>
      <c r="AU104" s="50"/>
      <c r="AV104" s="50"/>
      <c r="AW104" s="50"/>
      <c r="AX104" s="50"/>
      <c r="AY104" s="12">
        <v>1</v>
      </c>
      <c r="AZ104" s="11">
        <f t="shared" si="31"/>
      </c>
      <c r="BA104" s="11">
        <f t="shared" si="32"/>
      </c>
      <c r="BB104" s="11">
        <f t="shared" si="33"/>
      </c>
      <c r="BC104" s="11">
        <f t="shared" si="34"/>
      </c>
      <c r="BD104" s="11">
        <f t="shared" si="35"/>
        <v>1</v>
      </c>
      <c r="BE104" s="11">
        <f t="shared" si="36"/>
      </c>
      <c r="BF104" s="149" t="s">
        <v>138</v>
      </c>
      <c r="BH104" s="137">
        <v>0.99</v>
      </c>
      <c r="BJ104" s="7">
        <v>64</v>
      </c>
    </row>
    <row r="105" spans="1:62" s="7" customFormat="1" ht="12.75">
      <c r="A105" s="131">
        <v>87</v>
      </c>
      <c r="B105" s="76" t="s">
        <v>90</v>
      </c>
      <c r="C105" s="133" t="s">
        <v>322</v>
      </c>
      <c r="D105" s="58" t="s">
        <v>323</v>
      </c>
      <c r="E105" s="145" t="s">
        <v>156</v>
      </c>
      <c r="F105" s="134"/>
      <c r="G105" s="57">
        <v>2</v>
      </c>
      <c r="H105" s="34" t="s">
        <v>148</v>
      </c>
      <c r="I105" s="34" t="s">
        <v>40</v>
      </c>
      <c r="J105" s="140" t="str">
        <f t="shared" si="25"/>
        <v>CLK</v>
      </c>
      <c r="K105" s="59">
        <v>1490</v>
      </c>
      <c r="L105" s="59">
        <v>1909</v>
      </c>
      <c r="M105" s="59" t="s">
        <v>149</v>
      </c>
      <c r="N105" s="59">
        <v>736</v>
      </c>
      <c r="O105" s="59">
        <v>1</v>
      </c>
      <c r="P105" s="59">
        <v>1</v>
      </c>
      <c r="Q105" s="59">
        <v>1</v>
      </c>
      <c r="R105" s="59">
        <v>1</v>
      </c>
      <c r="S105" s="59"/>
      <c r="T105" s="59"/>
      <c r="U105" s="59"/>
      <c r="V105" s="135">
        <f t="shared" si="26"/>
      </c>
      <c r="W105" s="135">
        <f t="shared" si="27"/>
      </c>
      <c r="X105" s="135">
        <f t="shared" si="28"/>
      </c>
      <c r="Y105" s="135">
        <f t="shared" si="29"/>
        <v>0.95</v>
      </c>
      <c r="Z105" s="135">
        <f t="shared" si="30"/>
        <v>0.95</v>
      </c>
      <c r="AA105" s="136">
        <v>0.95</v>
      </c>
      <c r="AB105" s="136">
        <v>0.95</v>
      </c>
      <c r="AC105" s="136"/>
      <c r="AD105" s="136"/>
      <c r="AE105" s="136"/>
      <c r="AF105" s="136"/>
      <c r="AG105" s="136"/>
      <c r="AH105" s="136"/>
      <c r="AI105" s="136">
        <v>0.95</v>
      </c>
      <c r="AJ105" s="136"/>
      <c r="AK105" s="136"/>
      <c r="AL105" s="136"/>
      <c r="AM105" s="137">
        <v>0.95</v>
      </c>
      <c r="AN105" s="137"/>
      <c r="AO105" s="137"/>
      <c r="AP105" s="137"/>
      <c r="AQ105" s="50">
        <v>179875.65</v>
      </c>
      <c r="AR105" s="50">
        <v>189198</v>
      </c>
      <c r="AS105" s="50"/>
      <c r="AT105" s="50"/>
      <c r="AU105" s="50"/>
      <c r="AV105" s="50"/>
      <c r="AW105" s="50"/>
      <c r="AX105" s="50"/>
      <c r="AY105" s="12">
        <v>0.95</v>
      </c>
      <c r="AZ105" s="11">
        <f t="shared" si="31"/>
        <v>1</v>
      </c>
      <c r="BA105" s="11">
        <f t="shared" si="32"/>
      </c>
      <c r="BB105" s="11">
        <f t="shared" si="33"/>
      </c>
      <c r="BC105" s="11">
        <f t="shared" si="34"/>
      </c>
      <c r="BD105" s="11">
        <f t="shared" si="35"/>
      </c>
      <c r="BE105" s="11">
        <f t="shared" si="36"/>
      </c>
      <c r="BF105" s="149" t="s">
        <v>138</v>
      </c>
      <c r="BH105" s="137">
        <v>0.99</v>
      </c>
      <c r="BJ105" s="7">
        <v>65</v>
      </c>
    </row>
    <row r="106" spans="1:62" s="7" customFormat="1" ht="12.75">
      <c r="A106" s="131">
        <v>88</v>
      </c>
      <c r="B106" s="76" t="s">
        <v>90</v>
      </c>
      <c r="C106" s="133" t="s">
        <v>324</v>
      </c>
      <c r="D106" s="58" t="s">
        <v>325</v>
      </c>
      <c r="E106" s="145" t="s">
        <v>156</v>
      </c>
      <c r="F106" s="134"/>
      <c r="G106" s="57">
        <v>2</v>
      </c>
      <c r="H106" s="34" t="s">
        <v>148</v>
      </c>
      <c r="I106" s="34" t="s">
        <v>40</v>
      </c>
      <c r="J106" s="140" t="str">
        <f t="shared" si="25"/>
        <v>CLK</v>
      </c>
      <c r="K106" s="59">
        <v>2094</v>
      </c>
      <c r="L106" s="59">
        <v>896</v>
      </c>
      <c r="M106" s="59" t="s">
        <v>149</v>
      </c>
      <c r="N106" s="59">
        <v>162</v>
      </c>
      <c r="O106" s="59">
        <v>1</v>
      </c>
      <c r="P106" s="59">
        <v>1</v>
      </c>
      <c r="Q106" s="59">
        <v>1</v>
      </c>
      <c r="R106" s="59">
        <v>1</v>
      </c>
      <c r="S106" s="59"/>
      <c r="T106" s="59"/>
      <c r="U106" s="59"/>
      <c r="V106" s="135">
        <f t="shared" si="26"/>
      </c>
      <c r="W106" s="135">
        <f t="shared" si="27"/>
      </c>
      <c r="X106" s="135">
        <f t="shared" si="28"/>
      </c>
      <c r="Y106" s="135">
        <f t="shared" si="29"/>
        <v>1</v>
      </c>
      <c r="Z106" s="135">
        <f t="shared" si="30"/>
        <v>1</v>
      </c>
      <c r="AA106" s="136">
        <v>1</v>
      </c>
      <c r="AB106" s="136">
        <v>1</v>
      </c>
      <c r="AC106" s="136"/>
      <c r="AD106" s="136"/>
      <c r="AE106" s="136"/>
      <c r="AF106" s="136"/>
      <c r="AG106" s="136"/>
      <c r="AH106" s="136"/>
      <c r="AI106" s="136">
        <v>1</v>
      </c>
      <c r="AJ106" s="136"/>
      <c r="AK106" s="136"/>
      <c r="AL106" s="136"/>
      <c r="AM106" s="137">
        <v>1</v>
      </c>
      <c r="AN106" s="137"/>
      <c r="AO106" s="137"/>
      <c r="AP106" s="137"/>
      <c r="AQ106" s="50">
        <v>60547.41</v>
      </c>
      <c r="AR106" s="50">
        <v>60540</v>
      </c>
      <c r="AS106" s="50"/>
      <c r="AT106" s="50"/>
      <c r="AU106" s="50"/>
      <c r="AV106" s="50"/>
      <c r="AW106" s="50"/>
      <c r="AX106" s="50"/>
      <c r="AY106" s="12">
        <v>1</v>
      </c>
      <c r="AZ106" s="11">
        <f t="shared" si="31"/>
        <v>1</v>
      </c>
      <c r="BA106" s="11">
        <f t="shared" si="32"/>
      </c>
      <c r="BB106" s="11">
        <f t="shared" si="33"/>
      </c>
      <c r="BC106" s="11">
        <f t="shared" si="34"/>
      </c>
      <c r="BD106" s="11">
        <f t="shared" si="35"/>
      </c>
      <c r="BE106" s="11">
        <f t="shared" si="36"/>
      </c>
      <c r="BF106" s="149" t="s">
        <v>138</v>
      </c>
      <c r="BH106" s="137">
        <v>0.99</v>
      </c>
      <c r="BJ106" s="7">
        <v>66</v>
      </c>
    </row>
    <row r="107" spans="1:62" s="7" customFormat="1" ht="12.75">
      <c r="A107" s="131">
        <v>89</v>
      </c>
      <c r="B107" s="76" t="s">
        <v>90</v>
      </c>
      <c r="C107" s="133" t="s">
        <v>326</v>
      </c>
      <c r="D107" s="58" t="s">
        <v>327</v>
      </c>
      <c r="E107" s="145" t="s">
        <v>152</v>
      </c>
      <c r="F107" s="134"/>
      <c r="G107" s="57">
        <v>2</v>
      </c>
      <c r="H107" s="34" t="s">
        <v>148</v>
      </c>
      <c r="I107" s="34" t="s">
        <v>40</v>
      </c>
      <c r="J107" s="140" t="str">
        <f t="shared" si="25"/>
        <v>CLK</v>
      </c>
      <c r="K107" s="59">
        <v>3663</v>
      </c>
      <c r="L107" s="59">
        <v>1321</v>
      </c>
      <c r="M107" s="59" t="s">
        <v>149</v>
      </c>
      <c r="N107" s="59">
        <v>167</v>
      </c>
      <c r="O107" s="59">
        <v>1</v>
      </c>
      <c r="P107" s="59">
        <v>1</v>
      </c>
      <c r="Q107" s="59">
        <v>1</v>
      </c>
      <c r="R107" s="59">
        <v>1</v>
      </c>
      <c r="S107" s="59"/>
      <c r="T107" s="59"/>
      <c r="U107" s="59"/>
      <c r="V107" s="135">
        <f t="shared" si="26"/>
      </c>
      <c r="W107" s="135">
        <f t="shared" si="27"/>
      </c>
      <c r="X107" s="135">
        <f t="shared" si="28"/>
      </c>
      <c r="Y107" s="135">
        <f t="shared" si="29"/>
        <v>0.9</v>
      </c>
      <c r="Z107" s="135">
        <f t="shared" si="30"/>
        <v>0.9</v>
      </c>
      <c r="AA107" s="136">
        <v>0.9</v>
      </c>
      <c r="AB107" s="136">
        <v>0.9</v>
      </c>
      <c r="AC107" s="136"/>
      <c r="AD107" s="136"/>
      <c r="AE107" s="136"/>
      <c r="AF107" s="136"/>
      <c r="AG107" s="136"/>
      <c r="AH107" s="136"/>
      <c r="AI107" s="136">
        <v>0.9</v>
      </c>
      <c r="AJ107" s="136"/>
      <c r="AK107" s="136"/>
      <c r="AL107" s="136"/>
      <c r="AM107" s="137">
        <v>0.9</v>
      </c>
      <c r="AN107" s="137"/>
      <c r="AO107" s="137"/>
      <c r="AP107" s="137"/>
      <c r="AQ107" s="50">
        <v>99805.61</v>
      </c>
      <c r="AR107" s="50">
        <v>110030.91</v>
      </c>
      <c r="AS107" s="50"/>
      <c r="AT107" s="50"/>
      <c r="AU107" s="50"/>
      <c r="AV107" s="50"/>
      <c r="AW107" s="50"/>
      <c r="AX107" s="50"/>
      <c r="AY107" s="12">
        <v>0.9</v>
      </c>
      <c r="AZ107" s="11">
        <f t="shared" si="31"/>
        <v>1</v>
      </c>
      <c r="BA107" s="11">
        <f t="shared" si="32"/>
      </c>
      <c r="BB107" s="11">
        <f t="shared" si="33"/>
      </c>
      <c r="BC107" s="11">
        <f t="shared" si="34"/>
      </c>
      <c r="BD107" s="11">
        <f t="shared" si="35"/>
      </c>
      <c r="BE107" s="11">
        <f t="shared" si="36"/>
      </c>
      <c r="BF107" s="149" t="s">
        <v>138</v>
      </c>
      <c r="BH107" s="137">
        <v>0.99</v>
      </c>
      <c r="BJ107" s="7">
        <v>67</v>
      </c>
    </row>
    <row r="108" spans="1:62" s="7" customFormat="1" ht="12.75">
      <c r="A108" s="131">
        <v>90</v>
      </c>
      <c r="B108" s="76" t="s">
        <v>41</v>
      </c>
      <c r="C108" s="133" t="s">
        <v>328</v>
      </c>
      <c r="D108" s="58" t="s">
        <v>329</v>
      </c>
      <c r="E108" s="145" t="s">
        <v>41</v>
      </c>
      <c r="F108" s="134"/>
      <c r="G108" s="57">
        <v>9</v>
      </c>
      <c r="H108" s="34" t="s">
        <v>148</v>
      </c>
      <c r="I108" s="34" t="s">
        <v>40</v>
      </c>
      <c r="J108" s="140" t="str">
        <f t="shared" si="25"/>
        <v>CLK</v>
      </c>
      <c r="K108" s="59">
        <v>757</v>
      </c>
      <c r="L108" s="59">
        <v>252</v>
      </c>
      <c r="M108" s="59" t="s">
        <v>149</v>
      </c>
      <c r="N108" s="59">
        <v>190</v>
      </c>
      <c r="O108" s="59">
        <v>1</v>
      </c>
      <c r="P108" s="59">
        <v>1</v>
      </c>
      <c r="Q108" s="59">
        <v>1</v>
      </c>
      <c r="R108" s="59">
        <v>1</v>
      </c>
      <c r="S108" s="59"/>
      <c r="T108" s="59"/>
      <c r="U108" s="59"/>
      <c r="V108" s="135">
        <f t="shared" si="26"/>
      </c>
      <c r="W108" s="135">
        <f t="shared" si="27"/>
      </c>
      <c r="X108" s="135">
        <f t="shared" si="28"/>
      </c>
      <c r="Y108" s="135">
        <f t="shared" si="29"/>
        <v>0.94</v>
      </c>
      <c r="Z108" s="135">
        <f t="shared" si="30"/>
        <v>0.94</v>
      </c>
      <c r="AA108" s="136">
        <v>0.94</v>
      </c>
      <c r="AB108" s="136">
        <v>0.94</v>
      </c>
      <c r="AC108" s="136"/>
      <c r="AD108" s="136"/>
      <c r="AE108" s="136"/>
      <c r="AF108" s="136"/>
      <c r="AG108" s="136"/>
      <c r="AH108" s="136"/>
      <c r="AI108" s="136">
        <v>0.94</v>
      </c>
      <c r="AJ108" s="136"/>
      <c r="AK108" s="136"/>
      <c r="AL108" s="136"/>
      <c r="AM108" s="137">
        <v>0.94</v>
      </c>
      <c r="AN108" s="137"/>
      <c r="AO108" s="137"/>
      <c r="AP108" s="137"/>
      <c r="AQ108" s="50">
        <v>340767.68</v>
      </c>
      <c r="AR108" s="50">
        <v>360306.57</v>
      </c>
      <c r="AS108" s="50"/>
      <c r="AT108" s="50"/>
      <c r="AU108" s="50"/>
      <c r="AV108" s="50"/>
      <c r="AW108" s="50"/>
      <c r="AX108" s="50"/>
      <c r="AY108" s="12">
        <v>0.94</v>
      </c>
      <c r="AZ108" s="11">
        <f t="shared" si="31"/>
        <v>1</v>
      </c>
      <c r="BA108" s="11">
        <f t="shared" si="32"/>
      </c>
      <c r="BB108" s="11">
        <f t="shared" si="33"/>
      </c>
      <c r="BC108" s="11">
        <f t="shared" si="34"/>
      </c>
      <c r="BD108" s="11">
        <f t="shared" si="35"/>
      </c>
      <c r="BE108" s="11">
        <f t="shared" si="36"/>
      </c>
      <c r="BF108" s="149" t="s">
        <v>138</v>
      </c>
      <c r="BH108" s="137">
        <v>1</v>
      </c>
      <c r="BJ108" s="7">
        <v>68</v>
      </c>
    </row>
    <row r="109" spans="1:62" s="7" customFormat="1" ht="12.75">
      <c r="A109" s="131">
        <v>91</v>
      </c>
      <c r="B109" s="76" t="s">
        <v>88</v>
      </c>
      <c r="C109" s="133" t="s">
        <v>330</v>
      </c>
      <c r="D109" s="58" t="s">
        <v>331</v>
      </c>
      <c r="E109" s="145" t="s">
        <v>284</v>
      </c>
      <c r="F109" s="134"/>
      <c r="G109" s="57">
        <v>5</v>
      </c>
      <c r="H109" s="34" t="s">
        <v>148</v>
      </c>
      <c r="I109" s="34" t="s">
        <v>40</v>
      </c>
      <c r="J109" s="140" t="str">
        <f t="shared" si="25"/>
        <v>CLK</v>
      </c>
      <c r="K109" s="59">
        <v>47085</v>
      </c>
      <c r="L109" s="59">
        <v>6114</v>
      </c>
      <c r="M109" s="59" t="s">
        <v>149</v>
      </c>
      <c r="N109" s="59">
        <v>2279</v>
      </c>
      <c r="O109" s="59">
        <v>1</v>
      </c>
      <c r="P109" s="59">
        <v>1</v>
      </c>
      <c r="Q109" s="59">
        <v>1</v>
      </c>
      <c r="R109" s="59">
        <v>1</v>
      </c>
      <c r="S109" s="59"/>
      <c r="T109" s="59"/>
      <c r="U109" s="59"/>
      <c r="V109" s="135">
        <f t="shared" si="26"/>
      </c>
      <c r="W109" s="135">
        <f t="shared" si="27"/>
      </c>
      <c r="X109" s="135">
        <f t="shared" si="28"/>
      </c>
      <c r="Y109" s="135">
        <f t="shared" si="29"/>
        <v>0.98</v>
      </c>
      <c r="Z109" s="135">
        <f t="shared" si="30"/>
        <v>0.98</v>
      </c>
      <c r="AA109" s="136">
        <v>0.98</v>
      </c>
      <c r="AB109" s="136">
        <v>0.98</v>
      </c>
      <c r="AC109" s="136"/>
      <c r="AD109" s="136"/>
      <c r="AE109" s="136"/>
      <c r="AF109" s="136"/>
      <c r="AG109" s="136"/>
      <c r="AH109" s="136"/>
      <c r="AI109" s="136">
        <v>0.98</v>
      </c>
      <c r="AJ109" s="136"/>
      <c r="AK109" s="136"/>
      <c r="AL109" s="136"/>
      <c r="AM109" s="137">
        <v>0.98</v>
      </c>
      <c r="AN109" s="137"/>
      <c r="AO109" s="137"/>
      <c r="AP109" s="137"/>
      <c r="AQ109" s="50">
        <v>1294912.62</v>
      </c>
      <c r="AR109" s="50">
        <v>1311550.5</v>
      </c>
      <c r="AS109" s="50"/>
      <c r="AT109" s="50"/>
      <c r="AU109" s="50"/>
      <c r="AV109" s="50"/>
      <c r="AW109" s="50"/>
      <c r="AX109" s="50"/>
      <c r="AY109" s="12">
        <v>0.98</v>
      </c>
      <c r="AZ109" s="11">
        <f t="shared" si="31"/>
        <v>1</v>
      </c>
      <c r="BA109" s="11">
        <f t="shared" si="32"/>
      </c>
      <c r="BB109" s="11">
        <f t="shared" si="33"/>
      </c>
      <c r="BC109" s="11">
        <f t="shared" si="34"/>
      </c>
      <c r="BD109" s="11">
        <f t="shared" si="35"/>
      </c>
      <c r="BE109" s="11">
        <f t="shared" si="36"/>
      </c>
      <c r="BF109" s="149" t="s">
        <v>138</v>
      </c>
      <c r="BH109" s="137">
        <v>1</v>
      </c>
      <c r="BJ109" s="7">
        <v>69</v>
      </c>
    </row>
    <row r="110" spans="1:62" s="7" customFormat="1" ht="12.75">
      <c r="A110" s="131">
        <v>92</v>
      </c>
      <c r="B110" s="76" t="s">
        <v>89</v>
      </c>
      <c r="C110" s="133" t="s">
        <v>332</v>
      </c>
      <c r="D110" s="58" t="s">
        <v>333</v>
      </c>
      <c r="E110" s="145" t="s">
        <v>156</v>
      </c>
      <c r="F110" s="134"/>
      <c r="G110" s="57">
        <v>3</v>
      </c>
      <c r="H110" s="34" t="s">
        <v>148</v>
      </c>
      <c r="I110" s="34" t="s">
        <v>40</v>
      </c>
      <c r="J110" s="140" t="str">
        <f t="shared" si="25"/>
        <v>CLK</v>
      </c>
      <c r="K110" s="59">
        <v>8885</v>
      </c>
      <c r="L110" s="59">
        <v>1301</v>
      </c>
      <c r="M110" s="59" t="s">
        <v>149</v>
      </c>
      <c r="N110" s="59">
        <v>432</v>
      </c>
      <c r="O110" s="59">
        <v>1</v>
      </c>
      <c r="P110" s="59">
        <v>1</v>
      </c>
      <c r="Q110" s="59">
        <v>1</v>
      </c>
      <c r="R110" s="59">
        <v>1</v>
      </c>
      <c r="S110" s="59"/>
      <c r="T110" s="59"/>
      <c r="U110" s="59"/>
      <c r="V110" s="135">
        <f t="shared" si="26"/>
      </c>
      <c r="W110" s="135">
        <f t="shared" si="27"/>
      </c>
      <c r="X110" s="135">
        <f t="shared" si="28"/>
      </c>
      <c r="Y110" s="135">
        <f t="shared" si="29"/>
        <v>0.98</v>
      </c>
      <c r="Z110" s="135">
        <f t="shared" si="30"/>
        <v>0.98</v>
      </c>
      <c r="AA110" s="136">
        <v>0.98</v>
      </c>
      <c r="AB110" s="136">
        <v>0.98</v>
      </c>
      <c r="AC110" s="136"/>
      <c r="AD110" s="136"/>
      <c r="AE110" s="136"/>
      <c r="AF110" s="136"/>
      <c r="AG110" s="136"/>
      <c r="AH110" s="136"/>
      <c r="AI110" s="136">
        <v>0.98</v>
      </c>
      <c r="AJ110" s="136"/>
      <c r="AK110" s="136"/>
      <c r="AL110" s="136"/>
      <c r="AM110" s="137">
        <v>0.98</v>
      </c>
      <c r="AN110" s="137"/>
      <c r="AO110" s="137"/>
      <c r="AP110" s="137"/>
      <c r="AQ110" s="50">
        <v>180098.06</v>
      </c>
      <c r="AR110" s="50">
        <v>182986.11</v>
      </c>
      <c r="AS110" s="50"/>
      <c r="AT110" s="50"/>
      <c r="AU110" s="50"/>
      <c r="AV110" s="50"/>
      <c r="AW110" s="50"/>
      <c r="AX110" s="50"/>
      <c r="AY110" s="12">
        <v>0.98</v>
      </c>
      <c r="AZ110" s="11">
        <f t="shared" si="31"/>
        <v>1</v>
      </c>
      <c r="BA110" s="11">
        <f t="shared" si="32"/>
      </c>
      <c r="BB110" s="11">
        <f t="shared" si="33"/>
      </c>
      <c r="BC110" s="11">
        <f t="shared" si="34"/>
      </c>
      <c r="BD110" s="11">
        <f t="shared" si="35"/>
      </c>
      <c r="BE110" s="11">
        <f t="shared" si="36"/>
      </c>
      <c r="BF110" s="149" t="s">
        <v>138</v>
      </c>
      <c r="BH110" s="137">
        <v>1</v>
      </c>
      <c r="BJ110" s="7">
        <v>70</v>
      </c>
    </row>
    <row r="111" spans="1:62" s="7" customFormat="1" ht="12.75">
      <c r="A111" s="131">
        <v>93</v>
      </c>
      <c r="B111" s="76" t="s">
        <v>90</v>
      </c>
      <c r="C111" s="133" t="s">
        <v>334</v>
      </c>
      <c r="D111" s="58" t="s">
        <v>335</v>
      </c>
      <c r="E111" s="145" t="s">
        <v>156</v>
      </c>
      <c r="F111" s="134"/>
      <c r="G111" s="57">
        <v>2</v>
      </c>
      <c r="H111" s="34" t="s">
        <v>148</v>
      </c>
      <c r="I111" s="34" t="s">
        <v>40</v>
      </c>
      <c r="J111" s="140" t="str">
        <f t="shared" si="25"/>
        <v>CLK</v>
      </c>
      <c r="K111" s="59">
        <v>3346</v>
      </c>
      <c r="L111" s="59">
        <v>775</v>
      </c>
      <c r="M111" s="59" t="s">
        <v>149</v>
      </c>
      <c r="N111" s="59">
        <v>164</v>
      </c>
      <c r="O111" s="59">
        <v>1</v>
      </c>
      <c r="P111" s="59">
        <v>1</v>
      </c>
      <c r="Q111" s="59">
        <v>1</v>
      </c>
      <c r="R111" s="59">
        <v>1</v>
      </c>
      <c r="S111" s="59"/>
      <c r="T111" s="59"/>
      <c r="U111" s="59"/>
      <c r="V111" s="135">
        <f t="shared" si="26"/>
      </c>
      <c r="W111" s="135">
        <f t="shared" si="27"/>
      </c>
      <c r="X111" s="135">
        <f t="shared" si="28"/>
      </c>
      <c r="Y111" s="135">
        <f t="shared" si="29"/>
        <v>0.98</v>
      </c>
      <c r="Z111" s="135">
        <f t="shared" si="30"/>
        <v>0.98</v>
      </c>
      <c r="AA111" s="136">
        <v>0.98</v>
      </c>
      <c r="AB111" s="136">
        <v>0.98</v>
      </c>
      <c r="AC111" s="136"/>
      <c r="AD111" s="136"/>
      <c r="AE111" s="136"/>
      <c r="AF111" s="136"/>
      <c r="AG111" s="136"/>
      <c r="AH111" s="136"/>
      <c r="AI111" s="136">
        <v>0.98</v>
      </c>
      <c r="AJ111" s="136"/>
      <c r="AK111" s="136"/>
      <c r="AL111" s="136"/>
      <c r="AM111" s="137">
        <v>0.98</v>
      </c>
      <c r="AN111" s="137"/>
      <c r="AO111" s="137"/>
      <c r="AP111" s="137"/>
      <c r="AQ111" s="50">
        <v>61985.86</v>
      </c>
      <c r="AR111" s="50">
        <v>63030.66</v>
      </c>
      <c r="AS111" s="50"/>
      <c r="AT111" s="50"/>
      <c r="AU111" s="50"/>
      <c r="AV111" s="50"/>
      <c r="AW111" s="50"/>
      <c r="AX111" s="50"/>
      <c r="AY111" s="12">
        <v>0.98</v>
      </c>
      <c r="AZ111" s="11">
        <f t="shared" si="31"/>
        <v>1</v>
      </c>
      <c r="BA111" s="11">
        <f t="shared" si="32"/>
      </c>
      <c r="BB111" s="11">
        <f t="shared" si="33"/>
      </c>
      <c r="BC111" s="11">
        <f t="shared" si="34"/>
      </c>
      <c r="BD111" s="11">
        <f t="shared" si="35"/>
      </c>
      <c r="BE111" s="11">
        <f t="shared" si="36"/>
      </c>
      <c r="BF111" s="149" t="s">
        <v>138</v>
      </c>
      <c r="BH111" s="137">
        <v>1</v>
      </c>
      <c r="BJ111" s="7">
        <v>71</v>
      </c>
    </row>
    <row r="112" spans="1:62" s="7" customFormat="1" ht="12.75">
      <c r="A112" s="131">
        <v>94</v>
      </c>
      <c r="B112" s="76" t="s">
        <v>90</v>
      </c>
      <c r="C112" s="133" t="s">
        <v>336</v>
      </c>
      <c r="D112" s="58" t="s">
        <v>337</v>
      </c>
      <c r="E112" s="145" t="s">
        <v>156</v>
      </c>
      <c r="F112" s="134"/>
      <c r="G112" s="57">
        <v>2</v>
      </c>
      <c r="H112" s="34" t="s">
        <v>148</v>
      </c>
      <c r="I112" s="34" t="s">
        <v>40</v>
      </c>
      <c r="J112" s="140" t="str">
        <f t="shared" si="25"/>
        <v>CLK</v>
      </c>
      <c r="K112" s="59">
        <v>4556</v>
      </c>
      <c r="L112" s="59">
        <v>875</v>
      </c>
      <c r="M112" s="59" t="s">
        <v>149</v>
      </c>
      <c r="N112" s="59">
        <v>317</v>
      </c>
      <c r="O112" s="59">
        <v>1</v>
      </c>
      <c r="P112" s="59">
        <v>1</v>
      </c>
      <c r="Q112" s="59">
        <v>1</v>
      </c>
      <c r="R112" s="59">
        <v>1</v>
      </c>
      <c r="S112" s="59"/>
      <c r="T112" s="59"/>
      <c r="U112" s="59"/>
      <c r="V112" s="135">
        <f t="shared" si="26"/>
      </c>
      <c r="W112" s="135">
        <f t="shared" si="27"/>
      </c>
      <c r="X112" s="135">
        <f t="shared" si="28"/>
      </c>
      <c r="Y112" s="135">
        <f t="shared" si="29"/>
        <v>0.96</v>
      </c>
      <c r="Z112" s="135">
        <f t="shared" si="30"/>
        <v>0.96</v>
      </c>
      <c r="AA112" s="136">
        <v>0.96</v>
      </c>
      <c r="AB112" s="136">
        <v>0.96</v>
      </c>
      <c r="AC112" s="136"/>
      <c r="AD112" s="136"/>
      <c r="AE112" s="136"/>
      <c r="AF112" s="136"/>
      <c r="AG112" s="136"/>
      <c r="AH112" s="136"/>
      <c r="AI112" s="136">
        <v>0.96</v>
      </c>
      <c r="AJ112" s="136"/>
      <c r="AK112" s="136"/>
      <c r="AL112" s="136"/>
      <c r="AM112" s="137">
        <v>0.96</v>
      </c>
      <c r="AN112" s="137"/>
      <c r="AO112" s="137"/>
      <c r="AP112" s="137"/>
      <c r="AQ112" s="50">
        <v>117111.84</v>
      </c>
      <c r="AR112" s="50">
        <v>121517.03</v>
      </c>
      <c r="AS112" s="50"/>
      <c r="AT112" s="50"/>
      <c r="AU112" s="50"/>
      <c r="AV112" s="50"/>
      <c r="AW112" s="50"/>
      <c r="AX112" s="50"/>
      <c r="AY112" s="12">
        <v>0.96</v>
      </c>
      <c r="AZ112" s="11">
        <f t="shared" si="31"/>
        <v>1</v>
      </c>
      <c r="BA112" s="11">
        <f t="shared" si="32"/>
      </c>
      <c r="BB112" s="11">
        <f t="shared" si="33"/>
      </c>
      <c r="BC112" s="11">
        <f t="shared" si="34"/>
      </c>
      <c r="BD112" s="11">
        <f t="shared" si="35"/>
      </c>
      <c r="BE112" s="11">
        <f t="shared" si="36"/>
      </c>
      <c r="BF112" s="149" t="s">
        <v>138</v>
      </c>
      <c r="BH112" s="137">
        <v>1</v>
      </c>
      <c r="BJ112" s="7">
        <v>72</v>
      </c>
    </row>
    <row r="113" spans="1:62" s="7" customFormat="1" ht="12.75">
      <c r="A113" s="131">
        <v>95</v>
      </c>
      <c r="B113" s="76" t="s">
        <v>89</v>
      </c>
      <c r="C113" s="133" t="s">
        <v>338</v>
      </c>
      <c r="D113" s="58" t="s">
        <v>339</v>
      </c>
      <c r="E113" s="145" t="s">
        <v>152</v>
      </c>
      <c r="F113" s="134"/>
      <c r="G113" s="57">
        <v>3</v>
      </c>
      <c r="H113" s="34" t="s">
        <v>148</v>
      </c>
      <c r="I113" s="34" t="s">
        <v>40</v>
      </c>
      <c r="J113" s="140" t="str">
        <f t="shared" si="25"/>
        <v>CLK</v>
      </c>
      <c r="K113" s="59">
        <v>7076</v>
      </c>
      <c r="L113" s="59">
        <v>1082</v>
      </c>
      <c r="M113" s="59" t="s">
        <v>149</v>
      </c>
      <c r="N113" s="59">
        <v>403</v>
      </c>
      <c r="O113" s="59">
        <v>1</v>
      </c>
      <c r="P113" s="59">
        <v>1</v>
      </c>
      <c r="Q113" s="59">
        <v>1</v>
      </c>
      <c r="R113" s="59">
        <v>1</v>
      </c>
      <c r="S113" s="59"/>
      <c r="T113" s="59"/>
      <c r="U113" s="59"/>
      <c r="V113" s="135">
        <f t="shared" si="26"/>
      </c>
      <c r="W113" s="135">
        <f t="shared" si="27"/>
      </c>
      <c r="X113" s="135">
        <f t="shared" si="28"/>
      </c>
      <c r="Y113" s="135">
        <f t="shared" si="29"/>
        <v>1</v>
      </c>
      <c r="Z113" s="135">
        <f t="shared" si="30"/>
        <v>1</v>
      </c>
      <c r="AA113" s="136">
        <v>1</v>
      </c>
      <c r="AB113" s="136">
        <v>1</v>
      </c>
      <c r="AC113" s="136"/>
      <c r="AD113" s="136"/>
      <c r="AE113" s="136"/>
      <c r="AF113" s="136"/>
      <c r="AG113" s="136"/>
      <c r="AH113" s="136"/>
      <c r="AI113" s="136">
        <v>1</v>
      </c>
      <c r="AJ113" s="136"/>
      <c r="AK113" s="136"/>
      <c r="AL113" s="136"/>
      <c r="AM113" s="137">
        <v>1</v>
      </c>
      <c r="AN113" s="137"/>
      <c r="AO113" s="137"/>
      <c r="AP113" s="137"/>
      <c r="AQ113" s="50">
        <v>179228.57</v>
      </c>
      <c r="AR113" s="50">
        <v>178746.53</v>
      </c>
      <c r="AS113" s="50"/>
      <c r="AT113" s="50"/>
      <c r="AU113" s="50"/>
      <c r="AV113" s="50"/>
      <c r="AW113" s="50"/>
      <c r="AX113" s="50"/>
      <c r="AY113" s="12">
        <v>1</v>
      </c>
      <c r="AZ113" s="11">
        <f t="shared" si="31"/>
        <v>1</v>
      </c>
      <c r="BA113" s="11">
        <f t="shared" si="32"/>
      </c>
      <c r="BB113" s="11">
        <f t="shared" si="33"/>
      </c>
      <c r="BC113" s="11">
        <f t="shared" si="34"/>
      </c>
      <c r="BD113" s="11">
        <f t="shared" si="35"/>
      </c>
      <c r="BE113" s="11">
        <f t="shared" si="36"/>
      </c>
      <c r="BF113" s="149" t="s">
        <v>138</v>
      </c>
      <c r="BH113" s="137">
        <v>1</v>
      </c>
      <c r="BJ113" s="7">
        <v>73</v>
      </c>
    </row>
    <row r="114" spans="1:62" s="7" customFormat="1" ht="12.75">
      <c r="A114" s="131">
        <v>96</v>
      </c>
      <c r="B114" s="76" t="s">
        <v>41</v>
      </c>
      <c r="C114" s="133" t="s">
        <v>340</v>
      </c>
      <c r="D114" s="58" t="s">
        <v>341</v>
      </c>
      <c r="E114" s="145" t="s">
        <v>41</v>
      </c>
      <c r="F114" s="134"/>
      <c r="G114" s="57">
        <v>9</v>
      </c>
      <c r="H114" s="34" t="s">
        <v>148</v>
      </c>
      <c r="I114" s="34" t="s">
        <v>40</v>
      </c>
      <c r="J114" s="140" t="str">
        <f t="shared" si="25"/>
        <v>CLK</v>
      </c>
      <c r="K114" s="59">
        <v>492</v>
      </c>
      <c r="L114" s="59">
        <v>367</v>
      </c>
      <c r="M114" s="59" t="s">
        <v>149</v>
      </c>
      <c r="N114" s="59">
        <v>250</v>
      </c>
      <c r="O114" s="59">
        <v>1</v>
      </c>
      <c r="P114" s="59">
        <v>1</v>
      </c>
      <c r="Q114" s="59">
        <v>1</v>
      </c>
      <c r="R114" s="59">
        <v>1</v>
      </c>
      <c r="S114" s="59"/>
      <c r="T114" s="59"/>
      <c r="U114" s="59"/>
      <c r="V114" s="135">
        <f t="shared" si="26"/>
      </c>
      <c r="W114" s="135">
        <f t="shared" si="27"/>
      </c>
      <c r="X114" s="135">
        <f t="shared" si="28"/>
        <v>0.86</v>
      </c>
      <c r="Y114" s="135">
        <f t="shared" si="29"/>
      </c>
      <c r="Z114" s="135">
        <f t="shared" si="30"/>
      </c>
      <c r="AA114" s="136">
        <v>0.86</v>
      </c>
      <c r="AB114" s="136">
        <v>0.86</v>
      </c>
      <c r="AC114" s="136"/>
      <c r="AD114" s="136"/>
      <c r="AE114" s="136"/>
      <c r="AF114" s="136"/>
      <c r="AG114" s="136"/>
      <c r="AH114" s="136"/>
      <c r="AI114" s="136">
        <v>0.86</v>
      </c>
      <c r="AJ114" s="136"/>
      <c r="AK114" s="136"/>
      <c r="AL114" s="136"/>
      <c r="AM114" s="137">
        <v>0.86</v>
      </c>
      <c r="AN114" s="137"/>
      <c r="AO114" s="137"/>
      <c r="AP114" s="137"/>
      <c r="AQ114" s="50">
        <v>396575.55</v>
      </c>
      <c r="AR114" s="50">
        <v>460503.35</v>
      </c>
      <c r="AS114" s="50"/>
      <c r="AT114" s="50"/>
      <c r="AU114" s="50"/>
      <c r="AV114" s="50"/>
      <c r="AW114" s="50"/>
      <c r="AX114" s="50"/>
      <c r="AY114" s="12">
        <v>0.86</v>
      </c>
      <c r="AZ114" s="11">
        <f t="shared" si="31"/>
        <v>1</v>
      </c>
      <c r="BA114" s="11">
        <f t="shared" si="32"/>
      </c>
      <c r="BB114" s="11">
        <f t="shared" si="33"/>
      </c>
      <c r="BC114" s="11">
        <f t="shared" si="34"/>
      </c>
      <c r="BD114" s="11">
        <f t="shared" si="35"/>
      </c>
      <c r="BE114" s="11">
        <f t="shared" si="36"/>
      </c>
      <c r="BF114" s="149" t="s">
        <v>138</v>
      </c>
      <c r="BH114" s="137">
        <v>1</v>
      </c>
      <c r="BJ114" s="7">
        <v>74</v>
      </c>
    </row>
    <row r="115" spans="1:62" s="7" customFormat="1" ht="12.75">
      <c r="A115" s="131">
        <v>97</v>
      </c>
      <c r="B115" s="76" t="s">
        <v>88</v>
      </c>
      <c r="C115" s="133" t="s">
        <v>342</v>
      </c>
      <c r="D115" s="58" t="s">
        <v>343</v>
      </c>
      <c r="E115" s="145" t="s">
        <v>284</v>
      </c>
      <c r="F115" s="134"/>
      <c r="G115" s="57">
        <v>4</v>
      </c>
      <c r="H115" s="34" t="s">
        <v>148</v>
      </c>
      <c r="I115" s="34" t="s">
        <v>40</v>
      </c>
      <c r="J115" s="140" t="str">
        <f aca="true" t="shared" si="37" ref="J115:J136">IF((($V115&lt;&gt;"")*($V115&gt;=$D$5)*($V115&lt;=110%)*($N115&lt;&gt;0))+(($W115&lt;&gt;"")*($W115&gt;=$D$5)*($W115&lt;=110%)*($N115&lt;&gt;0))+(($X115&lt;&gt;"")*($X115&gt;=$D$5)*($X115&lt;=110%)*($N115&lt;&gt;0))+(($Y115&lt;&gt;"")*($Y115&gt;=$D$5)*($Y115&lt;=110%)*($N115&lt;&gt;0))+(($Z115&lt;&gt;"")*($Z115&gt;=$D$5)*($Z115&lt;=110%)*($N115&lt;&gt;0)),$I115,(IF((H115="brak ZBC i Rs01")*(R115&lt;&gt;""),"Wezwać","")))</f>
        <v>CLK</v>
      </c>
      <c r="K115" s="59">
        <v>90109</v>
      </c>
      <c r="L115" s="59">
        <v>7289</v>
      </c>
      <c r="M115" s="59" t="s">
        <v>149</v>
      </c>
      <c r="N115" s="59">
        <v>2970</v>
      </c>
      <c r="O115" s="59">
        <v>1</v>
      </c>
      <c r="P115" s="59">
        <v>1</v>
      </c>
      <c r="Q115" s="59">
        <v>1</v>
      </c>
      <c r="R115" s="59">
        <v>1</v>
      </c>
      <c r="S115" s="59"/>
      <c r="T115" s="59"/>
      <c r="U115" s="59"/>
      <c r="V115" s="135">
        <f aca="true" t="shared" si="38" ref="V115:V136">IF((ROUND(AY115,2)&gt;$K$3)*(ROUND(AY115,2)&lt;$L$3),ROUND(AY115,2),"")</f>
      </c>
      <c r="W115" s="135">
        <f aca="true" t="shared" si="39" ref="W115:W136">IF((ROUND(AY115,2)&gt;=$K$4)*(ROUND(AY115,2)&lt;$L$4),ROUND(AY115,2),"")</f>
      </c>
      <c r="X115" s="135">
        <f aca="true" t="shared" si="40" ref="X115:X136">IF((ROUND(AY115,2)&gt;=$K$5)*(ROUND(AY115,2)&lt;$L$5),ROUND(AY115,2),"")</f>
      </c>
      <c r="Y115" s="135">
        <f aca="true" t="shared" si="41" ref="Y115:Y136">IF((ROUND(AY115,2)&gt;=$K$6),ROUND(AY115,2),"")</f>
        <v>0.97</v>
      </c>
      <c r="Z115" s="135">
        <f aca="true" t="shared" si="42" ref="Z115:Z136">IF((ROUND(AY115,2)&gt;=$K$6),ROUND(AY115,2),"")</f>
        <v>0.97</v>
      </c>
      <c r="AA115" s="136">
        <v>0.97</v>
      </c>
      <c r="AB115" s="136">
        <v>0.97</v>
      </c>
      <c r="AC115" s="136"/>
      <c r="AD115" s="136"/>
      <c r="AE115" s="136"/>
      <c r="AF115" s="136"/>
      <c r="AG115" s="136"/>
      <c r="AH115" s="136"/>
      <c r="AI115" s="136">
        <v>0.97</v>
      </c>
      <c r="AJ115" s="136"/>
      <c r="AK115" s="136"/>
      <c r="AL115" s="136"/>
      <c r="AM115" s="137">
        <v>0.97</v>
      </c>
      <c r="AN115" s="137"/>
      <c r="AO115" s="137"/>
      <c r="AP115" s="137"/>
      <c r="AQ115" s="50">
        <v>1530285.47</v>
      </c>
      <c r="AR115" s="50">
        <v>1568888</v>
      </c>
      <c r="AS115" s="50"/>
      <c r="AT115" s="50"/>
      <c r="AU115" s="50"/>
      <c r="AV115" s="50"/>
      <c r="AW115" s="50"/>
      <c r="AX115" s="50"/>
      <c r="AY115" s="12">
        <v>0.97</v>
      </c>
      <c r="AZ115" s="11">
        <f aca="true" t="shared" si="43" ref="AZ115:AZ136">IF(J115="CLK",1,"")</f>
        <v>1</v>
      </c>
      <c r="BA115" s="11">
        <f aca="true" t="shared" si="44" ref="BA115:BA136">IF(J115="MSK",1,"")</f>
      </c>
      <c r="BB115" s="11">
        <f aca="true" t="shared" si="45" ref="BB115:BB136">IF(OR(J115="TT",J115="TT-TT"),1,"")</f>
      </c>
      <c r="BC115" s="11">
        <f aca="true" t="shared" si="46" ref="BC115:BC136">IF(J115="ZKO",1,"")</f>
      </c>
      <c r="BD115" s="11">
        <f aca="true" t="shared" si="47" ref="BD115:BD136">IF(J115="INF",1,"")</f>
      </c>
      <c r="BE115" s="11">
        <f aca="true" t="shared" si="48" ref="BE115:BE136">IF((J115&lt;&gt;"")*(J115&lt;&gt;"Wezwać")*(AZ115&lt;&gt;1)*(BA115&lt;&gt;1)*(BB115&lt;&gt;1)*(BC115&lt;&gt;1)*(BD115&lt;&gt;1),1,"")</f>
      </c>
      <c r="BF115" s="149" t="s">
        <v>138</v>
      </c>
      <c r="BH115" s="137">
        <v>1</v>
      </c>
      <c r="BJ115" s="7">
        <v>75</v>
      </c>
    </row>
    <row r="116" spans="1:62" s="7" customFormat="1" ht="12.75">
      <c r="A116" s="131">
        <v>98</v>
      </c>
      <c r="B116" s="76" t="s">
        <v>89</v>
      </c>
      <c r="C116" s="133" t="s">
        <v>344</v>
      </c>
      <c r="D116" s="58" t="s">
        <v>345</v>
      </c>
      <c r="E116" s="145" t="s">
        <v>156</v>
      </c>
      <c r="F116" s="134"/>
      <c r="G116" s="57">
        <v>3</v>
      </c>
      <c r="H116" s="34" t="s">
        <v>148</v>
      </c>
      <c r="I116" s="34" t="s">
        <v>40</v>
      </c>
      <c r="J116" s="140" t="str">
        <f t="shared" si="37"/>
        <v>CLK</v>
      </c>
      <c r="K116" s="59">
        <v>9777</v>
      </c>
      <c r="L116" s="59">
        <v>1715</v>
      </c>
      <c r="M116" s="59" t="s">
        <v>149</v>
      </c>
      <c r="N116" s="59">
        <v>479</v>
      </c>
      <c r="O116" s="59">
        <v>1</v>
      </c>
      <c r="P116" s="59">
        <v>1</v>
      </c>
      <c r="Q116" s="59">
        <v>1</v>
      </c>
      <c r="R116" s="59">
        <v>1</v>
      </c>
      <c r="S116" s="59"/>
      <c r="T116" s="59"/>
      <c r="U116" s="59"/>
      <c r="V116" s="135">
        <f t="shared" si="38"/>
      </c>
      <c r="W116" s="135">
        <f t="shared" si="39"/>
      </c>
      <c r="X116" s="135">
        <f t="shared" si="40"/>
      </c>
      <c r="Y116" s="135">
        <f t="shared" si="41"/>
        <v>1</v>
      </c>
      <c r="Z116" s="135">
        <f t="shared" si="42"/>
        <v>1</v>
      </c>
      <c r="AA116" s="136">
        <v>1</v>
      </c>
      <c r="AB116" s="136">
        <v>1</v>
      </c>
      <c r="AC116" s="136"/>
      <c r="AD116" s="136"/>
      <c r="AE116" s="136"/>
      <c r="AF116" s="136"/>
      <c r="AG116" s="136"/>
      <c r="AH116" s="136"/>
      <c r="AI116" s="136">
        <v>1</v>
      </c>
      <c r="AJ116" s="136"/>
      <c r="AK116" s="136"/>
      <c r="AL116" s="136"/>
      <c r="AM116" s="137">
        <v>1</v>
      </c>
      <c r="AN116" s="137"/>
      <c r="AO116" s="137"/>
      <c r="AP116" s="137"/>
      <c r="AQ116" s="50">
        <v>222500.94</v>
      </c>
      <c r="AR116" s="50">
        <v>222001.23</v>
      </c>
      <c r="AS116" s="50"/>
      <c r="AT116" s="50"/>
      <c r="AU116" s="50"/>
      <c r="AV116" s="50"/>
      <c r="AW116" s="50"/>
      <c r="AX116" s="50"/>
      <c r="AY116" s="12">
        <v>1</v>
      </c>
      <c r="AZ116" s="11">
        <f t="shared" si="43"/>
        <v>1</v>
      </c>
      <c r="BA116" s="11">
        <f t="shared" si="44"/>
      </c>
      <c r="BB116" s="11">
        <f t="shared" si="45"/>
      </c>
      <c r="BC116" s="11">
        <f t="shared" si="46"/>
      </c>
      <c r="BD116" s="11">
        <f t="shared" si="47"/>
      </c>
      <c r="BE116" s="11">
        <f t="shared" si="48"/>
      </c>
      <c r="BF116" s="149" t="s">
        <v>138</v>
      </c>
      <c r="BH116" s="137">
        <v>1</v>
      </c>
      <c r="BJ116" s="7">
        <v>76</v>
      </c>
    </row>
    <row r="117" spans="1:62" s="7" customFormat="1" ht="12.75">
      <c r="A117" s="131">
        <v>99</v>
      </c>
      <c r="B117" s="76" t="s">
        <v>89</v>
      </c>
      <c r="C117" s="133" t="s">
        <v>346</v>
      </c>
      <c r="D117" s="58" t="s">
        <v>347</v>
      </c>
      <c r="E117" s="145" t="s">
        <v>156</v>
      </c>
      <c r="F117" s="134"/>
      <c r="G117" s="57">
        <v>3</v>
      </c>
      <c r="H117" s="34" t="s">
        <v>148</v>
      </c>
      <c r="I117" s="34" t="s">
        <v>40</v>
      </c>
      <c r="J117" s="140" t="str">
        <f t="shared" si="37"/>
        <v>CLK</v>
      </c>
      <c r="K117" s="59">
        <v>1551</v>
      </c>
      <c r="L117" s="59">
        <v>1199</v>
      </c>
      <c r="M117" s="59" t="s">
        <v>149</v>
      </c>
      <c r="N117" s="59">
        <v>249</v>
      </c>
      <c r="O117" s="59">
        <v>1</v>
      </c>
      <c r="P117" s="59">
        <v>1</v>
      </c>
      <c r="Q117" s="59">
        <v>1</v>
      </c>
      <c r="R117" s="59">
        <v>1</v>
      </c>
      <c r="S117" s="59"/>
      <c r="T117" s="59"/>
      <c r="U117" s="59"/>
      <c r="V117" s="135">
        <f t="shared" si="38"/>
      </c>
      <c r="W117" s="135">
        <f t="shared" si="39"/>
      </c>
      <c r="X117" s="135">
        <f t="shared" si="40"/>
      </c>
      <c r="Y117" s="135">
        <f t="shared" si="41"/>
        <v>0.91</v>
      </c>
      <c r="Z117" s="135">
        <f t="shared" si="42"/>
        <v>0.91</v>
      </c>
      <c r="AA117" s="136">
        <v>0.91</v>
      </c>
      <c r="AB117" s="136">
        <v>0.91</v>
      </c>
      <c r="AC117" s="136"/>
      <c r="AD117" s="136"/>
      <c r="AE117" s="136"/>
      <c r="AF117" s="136"/>
      <c r="AG117" s="136"/>
      <c r="AH117" s="136"/>
      <c r="AI117" s="136">
        <v>0.91</v>
      </c>
      <c r="AJ117" s="136"/>
      <c r="AK117" s="136"/>
      <c r="AL117" s="136"/>
      <c r="AM117" s="137">
        <v>0.91</v>
      </c>
      <c r="AN117" s="137"/>
      <c r="AO117" s="137"/>
      <c r="AP117" s="137"/>
      <c r="AQ117" s="50">
        <v>108640.06</v>
      </c>
      <c r="AR117" s="50">
        <v>118361.51</v>
      </c>
      <c r="AS117" s="50"/>
      <c r="AT117" s="50"/>
      <c r="AU117" s="50"/>
      <c r="AV117" s="50"/>
      <c r="AW117" s="50"/>
      <c r="AX117" s="50"/>
      <c r="AY117" s="12">
        <v>0.91</v>
      </c>
      <c r="AZ117" s="11">
        <f t="shared" si="43"/>
        <v>1</v>
      </c>
      <c r="BA117" s="11">
        <f t="shared" si="44"/>
      </c>
      <c r="BB117" s="11">
        <f t="shared" si="45"/>
      </c>
      <c r="BC117" s="11">
        <f t="shared" si="46"/>
      </c>
      <c r="BD117" s="11">
        <f t="shared" si="47"/>
      </c>
      <c r="BE117" s="11">
        <f t="shared" si="48"/>
      </c>
      <c r="BF117" s="149" t="s">
        <v>138</v>
      </c>
      <c r="BH117" s="137">
        <v>1</v>
      </c>
      <c r="BJ117" s="7">
        <v>77</v>
      </c>
    </row>
    <row r="118" spans="1:62" s="7" customFormat="1" ht="12.75">
      <c r="A118" s="131">
        <v>100</v>
      </c>
      <c r="B118" s="76" t="s">
        <v>89</v>
      </c>
      <c r="C118" s="133" t="s">
        <v>348</v>
      </c>
      <c r="D118" s="58" t="s">
        <v>349</v>
      </c>
      <c r="E118" s="145" t="s">
        <v>156</v>
      </c>
      <c r="F118" s="134"/>
      <c r="G118" s="57">
        <v>3</v>
      </c>
      <c r="H118" s="34" t="s">
        <v>148</v>
      </c>
      <c r="I118" s="34" t="s">
        <v>40</v>
      </c>
      <c r="J118" s="140" t="str">
        <f t="shared" si="37"/>
        <v>CLK</v>
      </c>
      <c r="K118" s="59">
        <v>5081</v>
      </c>
      <c r="L118" s="59">
        <v>2264</v>
      </c>
      <c r="M118" s="59" t="s">
        <v>149</v>
      </c>
      <c r="N118" s="59">
        <v>505</v>
      </c>
      <c r="O118" s="59">
        <v>1</v>
      </c>
      <c r="P118" s="59">
        <v>1</v>
      </c>
      <c r="Q118" s="59">
        <v>1</v>
      </c>
      <c r="R118" s="59">
        <v>1</v>
      </c>
      <c r="S118" s="59"/>
      <c r="T118" s="59"/>
      <c r="U118" s="59"/>
      <c r="V118" s="135">
        <f t="shared" si="38"/>
      </c>
      <c r="W118" s="135">
        <f t="shared" si="39"/>
      </c>
      <c r="X118" s="135">
        <f t="shared" si="40"/>
      </c>
      <c r="Y118" s="135">
        <f t="shared" si="41"/>
        <v>0.98</v>
      </c>
      <c r="Z118" s="135">
        <f t="shared" si="42"/>
        <v>0.98</v>
      </c>
      <c r="AA118" s="136">
        <v>0.98</v>
      </c>
      <c r="AB118" s="136">
        <v>0.98</v>
      </c>
      <c r="AC118" s="136"/>
      <c r="AD118" s="136"/>
      <c r="AE118" s="136"/>
      <c r="AF118" s="136"/>
      <c r="AG118" s="136"/>
      <c r="AH118" s="136"/>
      <c r="AI118" s="136">
        <v>0.98</v>
      </c>
      <c r="AJ118" s="136"/>
      <c r="AK118" s="136"/>
      <c r="AL118" s="136"/>
      <c r="AM118" s="137">
        <v>0.98</v>
      </c>
      <c r="AN118" s="137"/>
      <c r="AO118" s="137"/>
      <c r="AP118" s="137"/>
      <c r="AQ118" s="50">
        <v>188421.05</v>
      </c>
      <c r="AR118" s="50">
        <v>191413.77</v>
      </c>
      <c r="AS118" s="50"/>
      <c r="AT118" s="50"/>
      <c r="AU118" s="50"/>
      <c r="AV118" s="50"/>
      <c r="AW118" s="50"/>
      <c r="AX118" s="50"/>
      <c r="AY118" s="12">
        <v>0.98</v>
      </c>
      <c r="AZ118" s="11">
        <f t="shared" si="43"/>
        <v>1</v>
      </c>
      <c r="BA118" s="11">
        <f t="shared" si="44"/>
      </c>
      <c r="BB118" s="11">
        <f t="shared" si="45"/>
      </c>
      <c r="BC118" s="11">
        <f t="shared" si="46"/>
      </c>
      <c r="BD118" s="11">
        <f t="shared" si="47"/>
      </c>
      <c r="BE118" s="11">
        <f t="shared" si="48"/>
      </c>
      <c r="BF118" s="149" t="s">
        <v>138</v>
      </c>
      <c r="BH118" s="137">
        <v>1</v>
      </c>
      <c r="BJ118" s="7">
        <v>78</v>
      </c>
    </row>
    <row r="119" spans="1:62" s="7" customFormat="1" ht="12.75">
      <c r="A119" s="131">
        <v>101</v>
      </c>
      <c r="B119" s="76" t="s">
        <v>89</v>
      </c>
      <c r="C119" s="133" t="s">
        <v>350</v>
      </c>
      <c r="D119" s="58" t="s">
        <v>351</v>
      </c>
      <c r="E119" s="145" t="s">
        <v>152</v>
      </c>
      <c r="F119" s="134"/>
      <c r="G119" s="57">
        <v>3</v>
      </c>
      <c r="H119" s="34" t="s">
        <v>148</v>
      </c>
      <c r="I119" s="34" t="s">
        <v>40</v>
      </c>
      <c r="J119" s="140" t="str">
        <f t="shared" si="37"/>
        <v>CLK</v>
      </c>
      <c r="K119" s="59">
        <v>4575</v>
      </c>
      <c r="L119" s="59">
        <v>875</v>
      </c>
      <c r="M119" s="59" t="s">
        <v>149</v>
      </c>
      <c r="N119" s="59">
        <v>249</v>
      </c>
      <c r="O119" s="59">
        <v>1</v>
      </c>
      <c r="P119" s="59">
        <v>1</v>
      </c>
      <c r="Q119" s="59">
        <v>1</v>
      </c>
      <c r="R119" s="59">
        <v>1</v>
      </c>
      <c r="S119" s="59"/>
      <c r="T119" s="59"/>
      <c r="U119" s="59"/>
      <c r="V119" s="135">
        <f t="shared" si="38"/>
      </c>
      <c r="W119" s="135">
        <f t="shared" si="39"/>
      </c>
      <c r="X119" s="135">
        <f t="shared" si="40"/>
      </c>
      <c r="Y119" s="135">
        <f t="shared" si="41"/>
        <v>0.99</v>
      </c>
      <c r="Z119" s="135">
        <f t="shared" si="42"/>
        <v>0.99</v>
      </c>
      <c r="AA119" s="136">
        <v>0.99</v>
      </c>
      <c r="AB119" s="136">
        <v>0.99</v>
      </c>
      <c r="AC119" s="136"/>
      <c r="AD119" s="136"/>
      <c r="AE119" s="136"/>
      <c r="AF119" s="136"/>
      <c r="AG119" s="136"/>
      <c r="AH119" s="136"/>
      <c r="AI119" s="136">
        <v>0.99</v>
      </c>
      <c r="AJ119" s="136"/>
      <c r="AK119" s="136"/>
      <c r="AL119" s="136"/>
      <c r="AM119" s="137">
        <v>0.99</v>
      </c>
      <c r="AN119" s="137"/>
      <c r="AO119" s="137"/>
      <c r="AP119" s="137"/>
      <c r="AQ119" s="50">
        <v>103624.38</v>
      </c>
      <c r="AR119" s="50">
        <v>104580.82</v>
      </c>
      <c r="AS119" s="50"/>
      <c r="AT119" s="50"/>
      <c r="AU119" s="50"/>
      <c r="AV119" s="50"/>
      <c r="AW119" s="50"/>
      <c r="AX119" s="50"/>
      <c r="AY119" s="12">
        <v>0.99</v>
      </c>
      <c r="AZ119" s="11">
        <f t="shared" si="43"/>
        <v>1</v>
      </c>
      <c r="BA119" s="11">
        <f t="shared" si="44"/>
      </c>
      <c r="BB119" s="11">
        <f t="shared" si="45"/>
      </c>
      <c r="BC119" s="11">
        <f t="shared" si="46"/>
      </c>
      <c r="BD119" s="11">
        <f t="shared" si="47"/>
      </c>
      <c r="BE119" s="11">
        <f t="shared" si="48"/>
      </c>
      <c r="BF119" s="149" t="s">
        <v>138</v>
      </c>
      <c r="BH119" s="137">
        <v>1</v>
      </c>
      <c r="BJ119" s="7">
        <v>79</v>
      </c>
    </row>
    <row r="120" spans="1:62" s="7" customFormat="1" ht="12.75">
      <c r="A120" s="131">
        <v>102</v>
      </c>
      <c r="B120" s="76" t="s">
        <v>41</v>
      </c>
      <c r="C120" s="133" t="s">
        <v>352</v>
      </c>
      <c r="D120" s="58" t="s">
        <v>353</v>
      </c>
      <c r="E120" s="145" t="s">
        <v>41</v>
      </c>
      <c r="F120" s="134"/>
      <c r="G120" s="57">
        <v>9</v>
      </c>
      <c r="H120" s="34" t="s">
        <v>148</v>
      </c>
      <c r="I120" s="34" t="s">
        <v>40</v>
      </c>
      <c r="J120" s="140" t="str">
        <f t="shared" si="37"/>
        <v>CLK</v>
      </c>
      <c r="K120" s="59">
        <v>488</v>
      </c>
      <c r="L120" s="59">
        <v>246</v>
      </c>
      <c r="M120" s="59" t="s">
        <v>149</v>
      </c>
      <c r="N120" s="59">
        <v>102</v>
      </c>
      <c r="O120" s="59">
        <v>1</v>
      </c>
      <c r="P120" s="59">
        <v>1</v>
      </c>
      <c r="Q120" s="59">
        <v>1</v>
      </c>
      <c r="R120" s="59">
        <v>1</v>
      </c>
      <c r="S120" s="59"/>
      <c r="T120" s="59"/>
      <c r="U120" s="59"/>
      <c r="V120" s="135">
        <f t="shared" si="38"/>
      </c>
      <c r="W120" s="135">
        <f t="shared" si="39"/>
      </c>
      <c r="X120" s="135">
        <f t="shared" si="40"/>
      </c>
      <c r="Y120" s="135">
        <f t="shared" si="41"/>
        <v>1</v>
      </c>
      <c r="Z120" s="135">
        <f t="shared" si="42"/>
        <v>1</v>
      </c>
      <c r="AA120" s="136">
        <v>1</v>
      </c>
      <c r="AB120" s="136">
        <v>1</v>
      </c>
      <c r="AC120" s="136"/>
      <c r="AD120" s="136"/>
      <c r="AE120" s="136"/>
      <c r="AF120" s="136"/>
      <c r="AG120" s="136"/>
      <c r="AH120" s="136"/>
      <c r="AI120" s="136">
        <v>1</v>
      </c>
      <c r="AJ120" s="136"/>
      <c r="AK120" s="136"/>
      <c r="AL120" s="136"/>
      <c r="AM120" s="137">
        <v>1</v>
      </c>
      <c r="AN120" s="137"/>
      <c r="AO120" s="137"/>
      <c r="AP120" s="137"/>
      <c r="AQ120" s="50">
        <v>160141.92</v>
      </c>
      <c r="AR120" s="50">
        <v>160141.92</v>
      </c>
      <c r="AS120" s="50"/>
      <c r="AT120" s="50"/>
      <c r="AU120" s="50"/>
      <c r="AV120" s="50"/>
      <c r="AW120" s="50"/>
      <c r="AX120" s="50"/>
      <c r="AY120" s="12">
        <v>1</v>
      </c>
      <c r="AZ120" s="11">
        <f t="shared" si="43"/>
        <v>1</v>
      </c>
      <c r="BA120" s="11">
        <f t="shared" si="44"/>
      </c>
      <c r="BB120" s="11">
        <f t="shared" si="45"/>
      </c>
      <c r="BC120" s="11">
        <f t="shared" si="46"/>
      </c>
      <c r="BD120" s="11">
        <f t="shared" si="47"/>
      </c>
      <c r="BE120" s="11">
        <f t="shared" si="48"/>
      </c>
      <c r="BF120" s="149" t="s">
        <v>138</v>
      </c>
      <c r="BH120" s="137">
        <v>1</v>
      </c>
      <c r="BJ120" s="7">
        <v>80</v>
      </c>
    </row>
    <row r="121" spans="1:62" s="7" customFormat="1" ht="12.75">
      <c r="A121" s="131">
        <v>103</v>
      </c>
      <c r="B121" s="76" t="s">
        <v>90</v>
      </c>
      <c r="C121" s="133" t="s">
        <v>354</v>
      </c>
      <c r="D121" s="58" t="s">
        <v>355</v>
      </c>
      <c r="E121" s="145" t="s">
        <v>156</v>
      </c>
      <c r="F121" s="134"/>
      <c r="G121" s="57">
        <v>2</v>
      </c>
      <c r="H121" s="34" t="s">
        <v>148</v>
      </c>
      <c r="I121" s="34" t="s">
        <v>40</v>
      </c>
      <c r="J121" s="140" t="str">
        <f t="shared" si="37"/>
        <v>CLK</v>
      </c>
      <c r="K121" s="59">
        <v>3840</v>
      </c>
      <c r="L121" s="59">
        <v>1479</v>
      </c>
      <c r="M121" s="59" t="s">
        <v>149</v>
      </c>
      <c r="N121" s="59">
        <v>459</v>
      </c>
      <c r="O121" s="59">
        <v>1</v>
      </c>
      <c r="P121" s="59">
        <v>1</v>
      </c>
      <c r="Q121" s="59">
        <v>1</v>
      </c>
      <c r="R121" s="59">
        <v>1</v>
      </c>
      <c r="S121" s="59"/>
      <c r="T121" s="59"/>
      <c r="U121" s="59"/>
      <c r="V121" s="135">
        <f t="shared" si="38"/>
      </c>
      <c r="W121" s="135">
        <f t="shared" si="39"/>
      </c>
      <c r="X121" s="135">
        <f t="shared" si="40"/>
      </c>
      <c r="Y121" s="135">
        <f t="shared" si="41"/>
        <v>0.94</v>
      </c>
      <c r="Z121" s="135">
        <f t="shared" si="42"/>
        <v>0.94</v>
      </c>
      <c r="AA121" s="136">
        <v>0.94</v>
      </c>
      <c r="AB121" s="136">
        <v>0.94</v>
      </c>
      <c r="AC121" s="136"/>
      <c r="AD121" s="136"/>
      <c r="AE121" s="136"/>
      <c r="AF121" s="136"/>
      <c r="AG121" s="136"/>
      <c r="AH121" s="136"/>
      <c r="AI121" s="136">
        <v>0.94</v>
      </c>
      <c r="AJ121" s="136"/>
      <c r="AK121" s="136"/>
      <c r="AL121" s="136"/>
      <c r="AM121" s="137">
        <v>0.94</v>
      </c>
      <c r="AN121" s="137"/>
      <c r="AO121" s="137"/>
      <c r="AP121" s="137"/>
      <c r="AQ121" s="50">
        <v>127835.43</v>
      </c>
      <c r="AR121" s="50">
        <v>135446</v>
      </c>
      <c r="AS121" s="50"/>
      <c r="AT121" s="50"/>
      <c r="AU121" s="50"/>
      <c r="AV121" s="50"/>
      <c r="AW121" s="50"/>
      <c r="AX121" s="50"/>
      <c r="AY121" s="12">
        <v>0.94</v>
      </c>
      <c r="AZ121" s="11">
        <f t="shared" si="43"/>
        <v>1</v>
      </c>
      <c r="BA121" s="11">
        <f t="shared" si="44"/>
      </c>
      <c r="BB121" s="11">
        <f t="shared" si="45"/>
      </c>
      <c r="BC121" s="11">
        <f t="shared" si="46"/>
      </c>
      <c r="BD121" s="11">
        <f t="shared" si="47"/>
      </c>
      <c r="BE121" s="11">
        <f t="shared" si="48"/>
      </c>
      <c r="BF121" s="149" t="s">
        <v>138</v>
      </c>
      <c r="BH121" s="137">
        <v>1</v>
      </c>
      <c r="BJ121" s="7">
        <v>81</v>
      </c>
    </row>
    <row r="122" spans="1:62" s="7" customFormat="1" ht="12.75">
      <c r="A122" s="131">
        <v>104</v>
      </c>
      <c r="B122" s="76" t="s">
        <v>90</v>
      </c>
      <c r="C122" s="133" t="s">
        <v>356</v>
      </c>
      <c r="D122" s="58" t="s">
        <v>357</v>
      </c>
      <c r="E122" s="145" t="s">
        <v>156</v>
      </c>
      <c r="F122" s="134"/>
      <c r="G122" s="57">
        <v>2</v>
      </c>
      <c r="H122" s="34" t="s">
        <v>148</v>
      </c>
      <c r="I122" s="34" t="s">
        <v>40</v>
      </c>
      <c r="J122" s="140" t="str">
        <f t="shared" si="37"/>
        <v>CLK</v>
      </c>
      <c r="K122" s="59">
        <v>2430</v>
      </c>
      <c r="L122" s="59">
        <v>1423</v>
      </c>
      <c r="M122" s="59" t="s">
        <v>149</v>
      </c>
      <c r="N122" s="59">
        <v>228</v>
      </c>
      <c r="O122" s="59">
        <v>1</v>
      </c>
      <c r="P122" s="59">
        <v>1</v>
      </c>
      <c r="Q122" s="59">
        <v>1</v>
      </c>
      <c r="R122" s="59">
        <v>1</v>
      </c>
      <c r="S122" s="59"/>
      <c r="T122" s="59"/>
      <c r="U122" s="59"/>
      <c r="V122" s="135">
        <f t="shared" si="38"/>
      </c>
      <c r="W122" s="135">
        <f t="shared" si="39"/>
      </c>
      <c r="X122" s="135">
        <f t="shared" si="40"/>
      </c>
      <c r="Y122" s="135">
        <f t="shared" si="41"/>
        <v>0.97</v>
      </c>
      <c r="Z122" s="135">
        <f t="shared" si="42"/>
        <v>0.97</v>
      </c>
      <c r="AA122" s="136">
        <v>0.97</v>
      </c>
      <c r="AB122" s="136">
        <v>0.97</v>
      </c>
      <c r="AC122" s="136"/>
      <c r="AD122" s="136"/>
      <c r="AE122" s="136"/>
      <c r="AF122" s="136"/>
      <c r="AG122" s="136"/>
      <c r="AH122" s="136"/>
      <c r="AI122" s="136">
        <v>0.97</v>
      </c>
      <c r="AJ122" s="136"/>
      <c r="AK122" s="136"/>
      <c r="AL122" s="136"/>
      <c r="AM122" s="137">
        <v>0.97</v>
      </c>
      <c r="AN122" s="137"/>
      <c r="AO122" s="137"/>
      <c r="AP122" s="137"/>
      <c r="AQ122" s="50">
        <v>84012.49</v>
      </c>
      <c r="AR122" s="50">
        <v>86102</v>
      </c>
      <c r="AS122" s="50"/>
      <c r="AT122" s="50"/>
      <c r="AU122" s="50"/>
      <c r="AV122" s="50"/>
      <c r="AW122" s="50"/>
      <c r="AX122" s="50"/>
      <c r="AY122" s="12">
        <v>0.97</v>
      </c>
      <c r="AZ122" s="11">
        <f t="shared" si="43"/>
        <v>1</v>
      </c>
      <c r="BA122" s="11">
        <f t="shared" si="44"/>
      </c>
      <c r="BB122" s="11">
        <f t="shared" si="45"/>
      </c>
      <c r="BC122" s="11">
        <f t="shared" si="46"/>
      </c>
      <c r="BD122" s="11">
        <f t="shared" si="47"/>
      </c>
      <c r="BE122" s="11">
        <f t="shared" si="48"/>
      </c>
      <c r="BF122" s="149" t="s">
        <v>138</v>
      </c>
      <c r="BH122" s="137">
        <v>1</v>
      </c>
      <c r="BJ122" s="7">
        <v>82</v>
      </c>
    </row>
    <row r="123" spans="1:62" s="7" customFormat="1" ht="12.75">
      <c r="A123" s="131">
        <v>105</v>
      </c>
      <c r="B123" s="76" t="s">
        <v>90</v>
      </c>
      <c r="C123" s="133" t="s">
        <v>358</v>
      </c>
      <c r="D123" s="58" t="s">
        <v>359</v>
      </c>
      <c r="E123" s="145" t="s">
        <v>156</v>
      </c>
      <c r="F123" s="134"/>
      <c r="G123" s="57">
        <v>2</v>
      </c>
      <c r="H123" s="34" t="s">
        <v>148</v>
      </c>
      <c r="I123" s="34" t="s">
        <v>40</v>
      </c>
      <c r="J123" s="140" t="str">
        <f t="shared" si="37"/>
        <v>CLK</v>
      </c>
      <c r="K123" s="59">
        <v>1835</v>
      </c>
      <c r="L123" s="59">
        <v>598</v>
      </c>
      <c r="M123" s="59" t="s">
        <v>149</v>
      </c>
      <c r="N123" s="59">
        <v>146</v>
      </c>
      <c r="O123" s="59">
        <v>1</v>
      </c>
      <c r="P123" s="59">
        <v>1</v>
      </c>
      <c r="Q123" s="59">
        <v>1</v>
      </c>
      <c r="R123" s="59">
        <v>1</v>
      </c>
      <c r="S123" s="59"/>
      <c r="T123" s="59"/>
      <c r="U123" s="59"/>
      <c r="V123" s="135">
        <f t="shared" si="38"/>
      </c>
      <c r="W123" s="135">
        <f t="shared" si="39"/>
      </c>
      <c r="X123" s="135">
        <f t="shared" si="40"/>
      </c>
      <c r="Y123" s="135">
        <f t="shared" si="41"/>
        <v>0.99</v>
      </c>
      <c r="Z123" s="135">
        <f t="shared" si="42"/>
        <v>0.99</v>
      </c>
      <c r="AA123" s="136">
        <v>0.99</v>
      </c>
      <c r="AB123" s="136">
        <v>0.99</v>
      </c>
      <c r="AC123" s="136"/>
      <c r="AD123" s="136"/>
      <c r="AE123" s="136"/>
      <c r="AF123" s="136"/>
      <c r="AG123" s="136"/>
      <c r="AH123" s="136"/>
      <c r="AI123" s="136">
        <v>0.99</v>
      </c>
      <c r="AJ123" s="136"/>
      <c r="AK123" s="136"/>
      <c r="AL123" s="136"/>
      <c r="AM123" s="137">
        <v>0.99</v>
      </c>
      <c r="AN123" s="137"/>
      <c r="AO123" s="137"/>
      <c r="AP123" s="137"/>
      <c r="AQ123" s="50">
        <v>57294.23</v>
      </c>
      <c r="AR123" s="50">
        <v>57849.29</v>
      </c>
      <c r="AS123" s="50"/>
      <c r="AT123" s="50"/>
      <c r="AU123" s="50"/>
      <c r="AV123" s="50"/>
      <c r="AW123" s="50"/>
      <c r="AX123" s="50"/>
      <c r="AY123" s="12">
        <v>0.99</v>
      </c>
      <c r="AZ123" s="11">
        <f t="shared" si="43"/>
        <v>1</v>
      </c>
      <c r="BA123" s="11">
        <f t="shared" si="44"/>
      </c>
      <c r="BB123" s="11">
        <f t="shared" si="45"/>
      </c>
      <c r="BC123" s="11">
        <f t="shared" si="46"/>
      </c>
      <c r="BD123" s="11">
        <f t="shared" si="47"/>
      </c>
      <c r="BE123" s="11">
        <f t="shared" si="48"/>
      </c>
      <c r="BF123" s="149" t="s">
        <v>138</v>
      </c>
      <c r="BH123" s="137">
        <v>1</v>
      </c>
      <c r="BJ123" s="7">
        <v>83</v>
      </c>
    </row>
    <row r="124" spans="1:62" s="7" customFormat="1" ht="12.75">
      <c r="A124" s="131">
        <v>106</v>
      </c>
      <c r="B124" s="76" t="s">
        <v>90</v>
      </c>
      <c r="C124" s="133" t="s">
        <v>360</v>
      </c>
      <c r="D124" s="58" t="s">
        <v>361</v>
      </c>
      <c r="E124" s="145" t="s">
        <v>152</v>
      </c>
      <c r="F124" s="134"/>
      <c r="G124" s="57">
        <v>2</v>
      </c>
      <c r="H124" s="34" t="s">
        <v>148</v>
      </c>
      <c r="I124" s="34" t="s">
        <v>40</v>
      </c>
      <c r="J124" s="140" t="str">
        <f t="shared" si="37"/>
        <v>CLK</v>
      </c>
      <c r="K124" s="59">
        <v>4540</v>
      </c>
      <c r="L124" s="59">
        <v>1266</v>
      </c>
      <c r="M124" s="59" t="s">
        <v>149</v>
      </c>
      <c r="N124" s="59">
        <v>181</v>
      </c>
      <c r="O124" s="59">
        <v>1</v>
      </c>
      <c r="P124" s="59">
        <v>1</v>
      </c>
      <c r="Q124" s="59">
        <v>1</v>
      </c>
      <c r="R124" s="59">
        <v>1</v>
      </c>
      <c r="S124" s="59"/>
      <c r="T124" s="59"/>
      <c r="U124" s="59"/>
      <c r="V124" s="135">
        <f t="shared" si="38"/>
      </c>
      <c r="W124" s="135">
        <f t="shared" si="39"/>
      </c>
      <c r="X124" s="135">
        <f t="shared" si="40"/>
      </c>
      <c r="Y124" s="135">
        <f t="shared" si="41"/>
        <v>0.9</v>
      </c>
      <c r="Z124" s="135">
        <f t="shared" si="42"/>
        <v>0.9</v>
      </c>
      <c r="AA124" s="136">
        <v>0.9</v>
      </c>
      <c r="AB124" s="136">
        <v>0.9</v>
      </c>
      <c r="AC124" s="136"/>
      <c r="AD124" s="136"/>
      <c r="AE124" s="136"/>
      <c r="AF124" s="136"/>
      <c r="AG124" s="136"/>
      <c r="AH124" s="136"/>
      <c r="AI124" s="136">
        <v>0.9</v>
      </c>
      <c r="AJ124" s="136"/>
      <c r="AK124" s="136"/>
      <c r="AL124" s="136"/>
      <c r="AM124" s="137">
        <v>0.9</v>
      </c>
      <c r="AN124" s="137"/>
      <c r="AO124" s="137"/>
      <c r="AP124" s="137"/>
      <c r="AQ124" s="50">
        <v>84936.93</v>
      </c>
      <c r="AR124" s="50">
        <v>93753</v>
      </c>
      <c r="AS124" s="50"/>
      <c r="AT124" s="50"/>
      <c r="AU124" s="50"/>
      <c r="AV124" s="50"/>
      <c r="AW124" s="50"/>
      <c r="AX124" s="50"/>
      <c r="AY124" s="12">
        <v>0.9</v>
      </c>
      <c r="AZ124" s="11">
        <f t="shared" si="43"/>
        <v>1</v>
      </c>
      <c r="BA124" s="11">
        <f t="shared" si="44"/>
      </c>
      <c r="BB124" s="11">
        <f t="shared" si="45"/>
      </c>
      <c r="BC124" s="11">
        <f t="shared" si="46"/>
      </c>
      <c r="BD124" s="11">
        <f t="shared" si="47"/>
      </c>
      <c r="BE124" s="11">
        <f t="shared" si="48"/>
      </c>
      <c r="BF124" s="149" t="s">
        <v>138</v>
      </c>
      <c r="BH124" s="137">
        <v>1</v>
      </c>
      <c r="BJ124" s="7">
        <v>84</v>
      </c>
    </row>
    <row r="125" spans="1:62" s="7" customFormat="1" ht="12.75">
      <c r="A125" s="131">
        <v>107</v>
      </c>
      <c r="B125" s="76" t="s">
        <v>89</v>
      </c>
      <c r="C125" s="133" t="s">
        <v>362</v>
      </c>
      <c r="D125" s="58" t="s">
        <v>363</v>
      </c>
      <c r="E125" s="145" t="s">
        <v>152</v>
      </c>
      <c r="F125" s="134"/>
      <c r="G125" s="57">
        <v>3</v>
      </c>
      <c r="H125" s="34" t="s">
        <v>148</v>
      </c>
      <c r="I125" s="34" t="s">
        <v>40</v>
      </c>
      <c r="J125" s="140" t="str">
        <f t="shared" si="37"/>
        <v>CLK</v>
      </c>
      <c r="K125" s="59">
        <v>4490</v>
      </c>
      <c r="L125" s="59">
        <v>1959</v>
      </c>
      <c r="M125" s="59" t="s">
        <v>149</v>
      </c>
      <c r="N125" s="59">
        <v>758</v>
      </c>
      <c r="O125" s="59">
        <v>1</v>
      </c>
      <c r="P125" s="59">
        <v>1</v>
      </c>
      <c r="Q125" s="59">
        <v>1</v>
      </c>
      <c r="R125" s="59">
        <v>1</v>
      </c>
      <c r="S125" s="59"/>
      <c r="T125" s="59"/>
      <c r="U125" s="59"/>
      <c r="V125" s="135">
        <f t="shared" si="38"/>
      </c>
      <c r="W125" s="135">
        <f t="shared" si="39"/>
      </c>
      <c r="X125" s="135">
        <f t="shared" si="40"/>
      </c>
      <c r="Y125" s="135">
        <f t="shared" si="41"/>
        <v>1</v>
      </c>
      <c r="Z125" s="135">
        <f t="shared" si="42"/>
        <v>1</v>
      </c>
      <c r="AA125" s="136">
        <v>1</v>
      </c>
      <c r="AB125" s="136">
        <v>1</v>
      </c>
      <c r="AC125" s="136"/>
      <c r="AD125" s="136"/>
      <c r="AE125" s="136"/>
      <c r="AF125" s="136"/>
      <c r="AG125" s="136"/>
      <c r="AH125" s="136"/>
      <c r="AI125" s="136">
        <v>1</v>
      </c>
      <c r="AJ125" s="136"/>
      <c r="AK125" s="136"/>
      <c r="AL125" s="136"/>
      <c r="AM125" s="137">
        <v>1</v>
      </c>
      <c r="AN125" s="137"/>
      <c r="AO125" s="137"/>
      <c r="AP125" s="137"/>
      <c r="AQ125" s="50">
        <v>243785.8</v>
      </c>
      <c r="AR125" s="50">
        <v>243785</v>
      </c>
      <c r="AS125" s="50"/>
      <c r="AT125" s="50"/>
      <c r="AU125" s="50"/>
      <c r="AV125" s="50"/>
      <c r="AW125" s="50"/>
      <c r="AX125" s="50"/>
      <c r="AY125" s="12">
        <v>1</v>
      </c>
      <c r="AZ125" s="11">
        <f t="shared" si="43"/>
        <v>1</v>
      </c>
      <c r="BA125" s="11">
        <f t="shared" si="44"/>
      </c>
      <c r="BB125" s="11">
        <f t="shared" si="45"/>
      </c>
      <c r="BC125" s="11">
        <f t="shared" si="46"/>
      </c>
      <c r="BD125" s="11">
        <f t="shared" si="47"/>
      </c>
      <c r="BE125" s="11">
        <f t="shared" si="48"/>
      </c>
      <c r="BF125" s="149" t="s">
        <v>138</v>
      </c>
      <c r="BH125" s="137">
        <v>1</v>
      </c>
      <c r="BJ125" s="7">
        <v>85</v>
      </c>
    </row>
    <row r="126" spans="1:62" s="7" customFormat="1" ht="12.75">
      <c r="A126" s="131">
        <v>108</v>
      </c>
      <c r="B126" s="76" t="s">
        <v>90</v>
      </c>
      <c r="C126" s="133" t="s">
        <v>364</v>
      </c>
      <c r="D126" s="58" t="s">
        <v>365</v>
      </c>
      <c r="E126" s="145" t="s">
        <v>156</v>
      </c>
      <c r="F126" s="134"/>
      <c r="G126" s="57">
        <v>2</v>
      </c>
      <c r="H126" s="34" t="s">
        <v>148</v>
      </c>
      <c r="I126" s="34" t="s">
        <v>40</v>
      </c>
      <c r="J126" s="140" t="str">
        <f t="shared" si="37"/>
        <v>CLK</v>
      </c>
      <c r="K126" s="59">
        <v>4252</v>
      </c>
      <c r="L126" s="59">
        <v>1014</v>
      </c>
      <c r="M126" s="59" t="s">
        <v>149</v>
      </c>
      <c r="N126" s="59">
        <v>270</v>
      </c>
      <c r="O126" s="59">
        <v>1</v>
      </c>
      <c r="P126" s="59">
        <v>1</v>
      </c>
      <c r="Q126" s="59">
        <v>1</v>
      </c>
      <c r="R126" s="59">
        <v>1</v>
      </c>
      <c r="S126" s="59"/>
      <c r="T126" s="59"/>
      <c r="U126" s="59"/>
      <c r="V126" s="135">
        <f t="shared" si="38"/>
      </c>
      <c r="W126" s="135">
        <f t="shared" si="39"/>
      </c>
      <c r="X126" s="135">
        <f t="shared" si="40"/>
      </c>
      <c r="Y126" s="135">
        <f t="shared" si="41"/>
        <v>0.99</v>
      </c>
      <c r="Z126" s="135">
        <f t="shared" si="42"/>
        <v>0.99</v>
      </c>
      <c r="AA126" s="136">
        <v>0.99</v>
      </c>
      <c r="AB126" s="136">
        <v>0.99</v>
      </c>
      <c r="AC126" s="136"/>
      <c r="AD126" s="136"/>
      <c r="AE126" s="136"/>
      <c r="AF126" s="136"/>
      <c r="AG126" s="136"/>
      <c r="AH126" s="136"/>
      <c r="AI126" s="136">
        <v>0.99</v>
      </c>
      <c r="AJ126" s="136"/>
      <c r="AK126" s="136"/>
      <c r="AL126" s="136"/>
      <c r="AM126" s="137">
        <v>0.99</v>
      </c>
      <c r="AN126" s="137"/>
      <c r="AO126" s="137"/>
      <c r="AP126" s="137"/>
      <c r="AQ126" s="50">
        <v>112116.2</v>
      </c>
      <c r="AR126" s="50">
        <v>112418.24</v>
      </c>
      <c r="AS126" s="50"/>
      <c r="AT126" s="50"/>
      <c r="AU126" s="50"/>
      <c r="AV126" s="50"/>
      <c r="AW126" s="50"/>
      <c r="AX126" s="50"/>
      <c r="AY126" s="12">
        <v>0.99</v>
      </c>
      <c r="AZ126" s="11">
        <f t="shared" si="43"/>
        <v>1</v>
      </c>
      <c r="BA126" s="11">
        <f t="shared" si="44"/>
      </c>
      <c r="BB126" s="11">
        <f t="shared" si="45"/>
      </c>
      <c r="BC126" s="11">
        <f t="shared" si="46"/>
      </c>
      <c r="BD126" s="11">
        <f t="shared" si="47"/>
      </c>
      <c r="BE126" s="11">
        <f t="shared" si="48"/>
      </c>
      <c r="BF126" s="149" t="s">
        <v>138</v>
      </c>
      <c r="BH126" s="137">
        <v>1</v>
      </c>
      <c r="BJ126" s="7">
        <v>86</v>
      </c>
    </row>
    <row r="127" spans="1:62" s="7" customFormat="1" ht="12.75">
      <c r="A127" s="131">
        <v>109</v>
      </c>
      <c r="B127" s="76" t="s">
        <v>88</v>
      </c>
      <c r="C127" s="133" t="s">
        <v>366</v>
      </c>
      <c r="D127" s="58" t="s">
        <v>367</v>
      </c>
      <c r="E127" s="145" t="s">
        <v>152</v>
      </c>
      <c r="F127" s="134"/>
      <c r="G127" s="57">
        <v>4</v>
      </c>
      <c r="H127" s="34" t="s">
        <v>148</v>
      </c>
      <c r="I127" s="34" t="s">
        <v>40</v>
      </c>
      <c r="J127" s="140" t="str">
        <f t="shared" si="37"/>
        <v>CLK</v>
      </c>
      <c r="K127" s="59">
        <v>18236</v>
      </c>
      <c r="L127" s="59">
        <v>3384</v>
      </c>
      <c r="M127" s="59" t="s">
        <v>149</v>
      </c>
      <c r="N127" s="59">
        <v>908</v>
      </c>
      <c r="O127" s="59">
        <v>1</v>
      </c>
      <c r="P127" s="59">
        <v>1</v>
      </c>
      <c r="Q127" s="59">
        <v>1</v>
      </c>
      <c r="R127" s="59">
        <v>1</v>
      </c>
      <c r="S127" s="59"/>
      <c r="T127" s="59"/>
      <c r="U127" s="59"/>
      <c r="V127" s="135">
        <f t="shared" si="38"/>
      </c>
      <c r="W127" s="135">
        <f t="shared" si="39"/>
      </c>
      <c r="X127" s="135">
        <f t="shared" si="40"/>
      </c>
      <c r="Y127" s="135">
        <f t="shared" si="41"/>
        <v>0.99</v>
      </c>
      <c r="Z127" s="135">
        <f t="shared" si="42"/>
        <v>0.99</v>
      </c>
      <c r="AA127" s="136">
        <v>0.99</v>
      </c>
      <c r="AB127" s="136">
        <v>0.99</v>
      </c>
      <c r="AC127" s="136"/>
      <c r="AD127" s="136"/>
      <c r="AE127" s="136"/>
      <c r="AF127" s="136"/>
      <c r="AG127" s="136"/>
      <c r="AH127" s="136"/>
      <c r="AI127" s="136">
        <v>0.99</v>
      </c>
      <c r="AJ127" s="136"/>
      <c r="AK127" s="136"/>
      <c r="AL127" s="136"/>
      <c r="AM127" s="137">
        <v>0.99</v>
      </c>
      <c r="AN127" s="137"/>
      <c r="AO127" s="137"/>
      <c r="AP127" s="137"/>
      <c r="AQ127" s="50">
        <v>374219.93</v>
      </c>
      <c r="AR127" s="50">
        <v>375522</v>
      </c>
      <c r="AS127" s="50"/>
      <c r="AT127" s="50"/>
      <c r="AU127" s="50"/>
      <c r="AV127" s="50"/>
      <c r="AW127" s="50"/>
      <c r="AX127" s="50"/>
      <c r="AY127" s="12">
        <v>0.99</v>
      </c>
      <c r="AZ127" s="11">
        <f t="shared" si="43"/>
        <v>1</v>
      </c>
      <c r="BA127" s="11">
        <f t="shared" si="44"/>
      </c>
      <c r="BB127" s="11">
        <f t="shared" si="45"/>
      </c>
      <c r="BC127" s="11">
        <f t="shared" si="46"/>
      </c>
      <c r="BD127" s="11">
        <f t="shared" si="47"/>
      </c>
      <c r="BE127" s="11">
        <f t="shared" si="48"/>
      </c>
      <c r="BF127" s="149" t="s">
        <v>138</v>
      </c>
      <c r="BH127" s="137">
        <v>1</v>
      </c>
      <c r="BJ127" s="7">
        <v>87</v>
      </c>
    </row>
    <row r="128" spans="1:62" s="7" customFormat="1" ht="12.75">
      <c r="A128" s="131">
        <v>110</v>
      </c>
      <c r="B128" s="76" t="s">
        <v>90</v>
      </c>
      <c r="C128" s="133" t="s">
        <v>368</v>
      </c>
      <c r="D128" s="58" t="s">
        <v>369</v>
      </c>
      <c r="E128" s="145" t="s">
        <v>156</v>
      </c>
      <c r="F128" s="134"/>
      <c r="G128" s="57">
        <v>2</v>
      </c>
      <c r="H128" s="34" t="s">
        <v>148</v>
      </c>
      <c r="I128" s="34" t="s">
        <v>40</v>
      </c>
      <c r="J128" s="140" t="str">
        <f t="shared" si="37"/>
        <v>CLK</v>
      </c>
      <c r="K128" s="59">
        <v>2428</v>
      </c>
      <c r="L128" s="59">
        <v>758</v>
      </c>
      <c r="M128" s="59" t="s">
        <v>149</v>
      </c>
      <c r="N128" s="59">
        <v>149</v>
      </c>
      <c r="O128" s="59">
        <v>1</v>
      </c>
      <c r="P128" s="59">
        <v>1</v>
      </c>
      <c r="Q128" s="59">
        <v>1</v>
      </c>
      <c r="R128" s="59">
        <v>1</v>
      </c>
      <c r="S128" s="59"/>
      <c r="T128" s="59"/>
      <c r="U128" s="59"/>
      <c r="V128" s="135">
        <f t="shared" si="38"/>
      </c>
      <c r="W128" s="135">
        <f t="shared" si="39"/>
      </c>
      <c r="X128" s="135">
        <f t="shared" si="40"/>
      </c>
      <c r="Y128" s="135">
        <f t="shared" si="41"/>
        <v>1</v>
      </c>
      <c r="Z128" s="135">
        <f t="shared" si="42"/>
        <v>1</v>
      </c>
      <c r="AA128" s="136">
        <v>1</v>
      </c>
      <c r="AB128" s="136">
        <v>1</v>
      </c>
      <c r="AC128" s="136"/>
      <c r="AD128" s="136"/>
      <c r="AE128" s="136"/>
      <c r="AF128" s="136"/>
      <c r="AG128" s="136"/>
      <c r="AH128" s="136"/>
      <c r="AI128" s="136">
        <v>1</v>
      </c>
      <c r="AJ128" s="136"/>
      <c r="AK128" s="136"/>
      <c r="AL128" s="136"/>
      <c r="AM128" s="137">
        <v>1</v>
      </c>
      <c r="AN128" s="137"/>
      <c r="AO128" s="137"/>
      <c r="AP128" s="137"/>
      <c r="AQ128" s="50">
        <v>41842.13</v>
      </c>
      <c r="AR128" s="50">
        <v>41500</v>
      </c>
      <c r="AS128" s="50"/>
      <c r="AT128" s="50"/>
      <c r="AU128" s="50"/>
      <c r="AV128" s="50"/>
      <c r="AW128" s="50"/>
      <c r="AX128" s="50"/>
      <c r="AY128" s="12">
        <v>1</v>
      </c>
      <c r="AZ128" s="11">
        <f t="shared" si="43"/>
        <v>1</v>
      </c>
      <c r="BA128" s="11">
        <f t="shared" si="44"/>
      </c>
      <c r="BB128" s="11">
        <f t="shared" si="45"/>
      </c>
      <c r="BC128" s="11">
        <f t="shared" si="46"/>
      </c>
      <c r="BD128" s="11">
        <f t="shared" si="47"/>
      </c>
      <c r="BE128" s="11">
        <f t="shared" si="48"/>
      </c>
      <c r="BF128" s="149" t="s">
        <v>138</v>
      </c>
      <c r="BH128" s="137">
        <v>1</v>
      </c>
      <c r="BJ128" s="7">
        <v>88</v>
      </c>
    </row>
    <row r="129" spans="1:62" s="7" customFormat="1" ht="12.75">
      <c r="A129" s="131">
        <v>111</v>
      </c>
      <c r="B129" s="76" t="s">
        <v>41</v>
      </c>
      <c r="C129" s="133" t="s">
        <v>370</v>
      </c>
      <c r="D129" s="58" t="s">
        <v>371</v>
      </c>
      <c r="E129" s="145" t="s">
        <v>41</v>
      </c>
      <c r="F129" s="134"/>
      <c r="G129" s="57">
        <v>9</v>
      </c>
      <c r="H129" s="34" t="s">
        <v>148</v>
      </c>
      <c r="I129" s="34" t="s">
        <v>40</v>
      </c>
      <c r="J129" s="140" t="str">
        <f t="shared" si="37"/>
        <v>CLK</v>
      </c>
      <c r="K129" s="59">
        <v>321</v>
      </c>
      <c r="L129" s="59">
        <v>125</v>
      </c>
      <c r="M129" s="59" t="s">
        <v>149</v>
      </c>
      <c r="N129" s="59">
        <v>70</v>
      </c>
      <c r="O129" s="59">
        <v>1</v>
      </c>
      <c r="P129" s="59">
        <v>1</v>
      </c>
      <c r="Q129" s="59">
        <v>1</v>
      </c>
      <c r="R129" s="59">
        <v>1</v>
      </c>
      <c r="S129" s="59"/>
      <c r="T129" s="59"/>
      <c r="U129" s="59"/>
      <c r="V129" s="135">
        <f t="shared" si="38"/>
      </c>
      <c r="W129" s="135">
        <f t="shared" si="39"/>
      </c>
      <c r="X129" s="135">
        <f t="shared" si="40"/>
      </c>
      <c r="Y129" s="135">
        <f t="shared" si="41"/>
        <v>0.95</v>
      </c>
      <c r="Z129" s="135">
        <f t="shared" si="42"/>
        <v>0.95</v>
      </c>
      <c r="AA129" s="136">
        <v>0.95</v>
      </c>
      <c r="AB129" s="136">
        <v>0.95</v>
      </c>
      <c r="AC129" s="136"/>
      <c r="AD129" s="136"/>
      <c r="AE129" s="136"/>
      <c r="AF129" s="136"/>
      <c r="AG129" s="136"/>
      <c r="AH129" s="136"/>
      <c r="AI129" s="136">
        <v>0.95</v>
      </c>
      <c r="AJ129" s="136"/>
      <c r="AK129" s="136"/>
      <c r="AL129" s="136"/>
      <c r="AM129" s="137">
        <v>0.95</v>
      </c>
      <c r="AN129" s="137"/>
      <c r="AO129" s="137"/>
      <c r="AP129" s="137"/>
      <c r="AQ129" s="50">
        <v>133341.2</v>
      </c>
      <c r="AR129" s="50">
        <v>139528.5</v>
      </c>
      <c r="AS129" s="50"/>
      <c r="AT129" s="50"/>
      <c r="AU129" s="50"/>
      <c r="AV129" s="50"/>
      <c r="AW129" s="50"/>
      <c r="AX129" s="50"/>
      <c r="AY129" s="12">
        <v>0.95</v>
      </c>
      <c r="AZ129" s="11">
        <f t="shared" si="43"/>
        <v>1</v>
      </c>
      <c r="BA129" s="11">
        <f t="shared" si="44"/>
      </c>
      <c r="BB129" s="11">
        <f t="shared" si="45"/>
      </c>
      <c r="BC129" s="11">
        <f t="shared" si="46"/>
      </c>
      <c r="BD129" s="11">
        <f t="shared" si="47"/>
      </c>
      <c r="BE129" s="11">
        <f t="shared" si="48"/>
      </c>
      <c r="BF129" s="149" t="s">
        <v>138</v>
      </c>
      <c r="BH129" s="137">
        <v>1</v>
      </c>
      <c r="BJ129" s="7">
        <v>89</v>
      </c>
    </row>
    <row r="130" spans="1:62" s="7" customFormat="1" ht="12.75">
      <c r="A130" s="131">
        <v>112</v>
      </c>
      <c r="B130" s="76" t="s">
        <v>90</v>
      </c>
      <c r="C130" s="133" t="s">
        <v>372</v>
      </c>
      <c r="D130" s="58" t="s">
        <v>373</v>
      </c>
      <c r="E130" s="145" t="s">
        <v>156</v>
      </c>
      <c r="F130" s="134"/>
      <c r="G130" s="57">
        <v>2</v>
      </c>
      <c r="H130" s="34" t="s">
        <v>148</v>
      </c>
      <c r="I130" s="34" t="s">
        <v>40</v>
      </c>
      <c r="J130" s="140" t="str">
        <f t="shared" si="37"/>
        <v>CLK</v>
      </c>
      <c r="K130" s="59">
        <v>2821</v>
      </c>
      <c r="L130" s="59">
        <v>726</v>
      </c>
      <c r="M130" s="59" t="s">
        <v>149</v>
      </c>
      <c r="N130" s="59">
        <v>239</v>
      </c>
      <c r="O130" s="59">
        <v>1</v>
      </c>
      <c r="P130" s="59">
        <v>1</v>
      </c>
      <c r="Q130" s="59">
        <v>1</v>
      </c>
      <c r="R130" s="59">
        <v>1</v>
      </c>
      <c r="S130" s="59"/>
      <c r="T130" s="59"/>
      <c r="U130" s="59"/>
      <c r="V130" s="135">
        <f t="shared" si="38"/>
      </c>
      <c r="W130" s="135">
        <f t="shared" si="39"/>
      </c>
      <c r="X130" s="135">
        <f t="shared" si="40"/>
      </c>
      <c r="Y130" s="135">
        <f t="shared" si="41"/>
        <v>1</v>
      </c>
      <c r="Z130" s="135">
        <f t="shared" si="42"/>
        <v>1</v>
      </c>
      <c r="AA130" s="136">
        <v>1</v>
      </c>
      <c r="AB130" s="136">
        <v>1</v>
      </c>
      <c r="AC130" s="136"/>
      <c r="AD130" s="136"/>
      <c r="AE130" s="136"/>
      <c r="AF130" s="136"/>
      <c r="AG130" s="136"/>
      <c r="AH130" s="136"/>
      <c r="AI130" s="136">
        <v>1</v>
      </c>
      <c r="AJ130" s="136"/>
      <c r="AK130" s="136"/>
      <c r="AL130" s="136"/>
      <c r="AM130" s="137">
        <v>1</v>
      </c>
      <c r="AN130" s="137"/>
      <c r="AO130" s="137"/>
      <c r="AP130" s="137"/>
      <c r="AQ130" s="50">
        <v>66712.63</v>
      </c>
      <c r="AR130" s="50">
        <v>66711.52</v>
      </c>
      <c r="AS130" s="50"/>
      <c r="AT130" s="50"/>
      <c r="AU130" s="50"/>
      <c r="AV130" s="50"/>
      <c r="AW130" s="50"/>
      <c r="AX130" s="50"/>
      <c r="AY130" s="12">
        <v>1</v>
      </c>
      <c r="AZ130" s="11">
        <f t="shared" si="43"/>
        <v>1</v>
      </c>
      <c r="BA130" s="11">
        <f t="shared" si="44"/>
      </c>
      <c r="BB130" s="11">
        <f t="shared" si="45"/>
      </c>
      <c r="BC130" s="11">
        <f t="shared" si="46"/>
      </c>
      <c r="BD130" s="11">
        <f t="shared" si="47"/>
      </c>
      <c r="BE130" s="11">
        <f t="shared" si="48"/>
      </c>
      <c r="BF130" s="149" t="s">
        <v>138</v>
      </c>
      <c r="BH130" s="137">
        <v>1</v>
      </c>
      <c r="BJ130" s="7">
        <v>90</v>
      </c>
    </row>
    <row r="131" spans="1:62" s="7" customFormat="1" ht="12.75">
      <c r="A131" s="131">
        <v>113</v>
      </c>
      <c r="B131" s="76" t="s">
        <v>89</v>
      </c>
      <c r="C131" s="133" t="s">
        <v>374</v>
      </c>
      <c r="D131" s="58" t="s">
        <v>375</v>
      </c>
      <c r="E131" s="145" t="s">
        <v>156</v>
      </c>
      <c r="F131" s="134"/>
      <c r="G131" s="57">
        <v>3</v>
      </c>
      <c r="H131" s="34" t="s">
        <v>148</v>
      </c>
      <c r="I131" s="34" t="s">
        <v>40</v>
      </c>
      <c r="J131" s="140" t="str">
        <f t="shared" si="37"/>
        <v>CLK</v>
      </c>
      <c r="K131" s="59">
        <v>4993</v>
      </c>
      <c r="L131" s="59">
        <v>1424</v>
      </c>
      <c r="M131" s="59" t="s">
        <v>149</v>
      </c>
      <c r="N131" s="59">
        <v>320</v>
      </c>
      <c r="O131" s="59">
        <v>1</v>
      </c>
      <c r="P131" s="59">
        <v>1</v>
      </c>
      <c r="Q131" s="59">
        <v>1</v>
      </c>
      <c r="R131" s="59">
        <v>1</v>
      </c>
      <c r="S131" s="59"/>
      <c r="T131" s="59"/>
      <c r="U131" s="59"/>
      <c r="V131" s="135">
        <f t="shared" si="38"/>
      </c>
      <c r="W131" s="135">
        <f t="shared" si="39"/>
      </c>
      <c r="X131" s="135">
        <f t="shared" si="40"/>
      </c>
      <c r="Y131" s="135">
        <f t="shared" si="41"/>
        <v>0.99</v>
      </c>
      <c r="Z131" s="135">
        <f t="shared" si="42"/>
        <v>0.99</v>
      </c>
      <c r="AA131" s="136">
        <v>0.99</v>
      </c>
      <c r="AB131" s="136">
        <v>0.99</v>
      </c>
      <c r="AC131" s="136"/>
      <c r="AD131" s="136"/>
      <c r="AE131" s="136"/>
      <c r="AF131" s="136"/>
      <c r="AG131" s="136"/>
      <c r="AH131" s="136"/>
      <c r="AI131" s="136">
        <v>0.99</v>
      </c>
      <c r="AJ131" s="136"/>
      <c r="AK131" s="136"/>
      <c r="AL131" s="136"/>
      <c r="AM131" s="137">
        <v>0.99</v>
      </c>
      <c r="AN131" s="137"/>
      <c r="AO131" s="137"/>
      <c r="AP131" s="137"/>
      <c r="AQ131" s="50">
        <v>150072.04</v>
      </c>
      <c r="AR131" s="50">
        <v>150307.13</v>
      </c>
      <c r="AS131" s="50"/>
      <c r="AT131" s="50"/>
      <c r="AU131" s="50"/>
      <c r="AV131" s="50"/>
      <c r="AW131" s="50"/>
      <c r="AX131" s="50"/>
      <c r="AY131" s="12">
        <v>0.99</v>
      </c>
      <c r="AZ131" s="11">
        <f t="shared" si="43"/>
        <v>1</v>
      </c>
      <c r="BA131" s="11">
        <f t="shared" si="44"/>
      </c>
      <c r="BB131" s="11">
        <f t="shared" si="45"/>
      </c>
      <c r="BC131" s="11">
        <f t="shared" si="46"/>
      </c>
      <c r="BD131" s="11">
        <f t="shared" si="47"/>
      </c>
      <c r="BE131" s="11">
        <f t="shared" si="48"/>
      </c>
      <c r="BF131" s="149" t="s">
        <v>138</v>
      </c>
      <c r="BH131" s="137">
        <v>1</v>
      </c>
      <c r="BJ131" s="7">
        <v>91</v>
      </c>
    </row>
    <row r="132" spans="1:62" s="7" customFormat="1" ht="12.75">
      <c r="A132" s="131">
        <v>114</v>
      </c>
      <c r="B132" s="76" t="s">
        <v>90</v>
      </c>
      <c r="C132" s="133" t="s">
        <v>376</v>
      </c>
      <c r="D132" s="58" t="s">
        <v>377</v>
      </c>
      <c r="E132" s="145" t="s">
        <v>156</v>
      </c>
      <c r="F132" s="134"/>
      <c r="G132" s="57">
        <v>2</v>
      </c>
      <c r="H132" s="34" t="s">
        <v>148</v>
      </c>
      <c r="I132" s="34" t="s">
        <v>40</v>
      </c>
      <c r="J132" s="140" t="str">
        <f t="shared" si="37"/>
        <v>CLK</v>
      </c>
      <c r="K132" s="59">
        <v>4389</v>
      </c>
      <c r="L132" s="59">
        <v>566</v>
      </c>
      <c r="M132" s="59" t="s">
        <v>149</v>
      </c>
      <c r="N132" s="59">
        <v>264</v>
      </c>
      <c r="O132" s="59">
        <v>1</v>
      </c>
      <c r="P132" s="59">
        <v>1</v>
      </c>
      <c r="Q132" s="59">
        <v>1</v>
      </c>
      <c r="R132" s="59">
        <v>1</v>
      </c>
      <c r="S132" s="59"/>
      <c r="T132" s="59"/>
      <c r="U132" s="59"/>
      <c r="V132" s="135">
        <f t="shared" si="38"/>
      </c>
      <c r="W132" s="135">
        <f t="shared" si="39"/>
      </c>
      <c r="X132" s="135">
        <f t="shared" si="40"/>
      </c>
      <c r="Y132" s="135">
        <f t="shared" si="41"/>
        <v>1</v>
      </c>
      <c r="Z132" s="135">
        <f t="shared" si="42"/>
        <v>1</v>
      </c>
      <c r="AA132" s="136">
        <v>1</v>
      </c>
      <c r="AB132" s="136">
        <v>1</v>
      </c>
      <c r="AC132" s="136"/>
      <c r="AD132" s="136"/>
      <c r="AE132" s="136"/>
      <c r="AF132" s="136"/>
      <c r="AG132" s="136"/>
      <c r="AH132" s="136"/>
      <c r="AI132" s="136">
        <v>1</v>
      </c>
      <c r="AJ132" s="136"/>
      <c r="AK132" s="136"/>
      <c r="AL132" s="136"/>
      <c r="AM132" s="137">
        <v>1</v>
      </c>
      <c r="AN132" s="137"/>
      <c r="AO132" s="137"/>
      <c r="AP132" s="137"/>
      <c r="AQ132" s="50">
        <v>40971.14</v>
      </c>
      <c r="AR132" s="50">
        <v>40971.14</v>
      </c>
      <c r="AS132" s="50"/>
      <c r="AT132" s="50"/>
      <c r="AU132" s="50"/>
      <c r="AV132" s="50"/>
      <c r="AW132" s="50"/>
      <c r="AX132" s="50"/>
      <c r="AY132" s="12">
        <v>1</v>
      </c>
      <c r="AZ132" s="11">
        <f t="shared" si="43"/>
        <v>1</v>
      </c>
      <c r="BA132" s="11">
        <f t="shared" si="44"/>
      </c>
      <c r="BB132" s="11">
        <f t="shared" si="45"/>
      </c>
      <c r="BC132" s="11">
        <f t="shared" si="46"/>
      </c>
      <c r="BD132" s="11">
        <f t="shared" si="47"/>
      </c>
      <c r="BE132" s="11">
        <f t="shared" si="48"/>
      </c>
      <c r="BF132" s="149" t="s">
        <v>138</v>
      </c>
      <c r="BH132" s="137">
        <v>1.01</v>
      </c>
      <c r="BJ132" s="7">
        <v>92</v>
      </c>
    </row>
    <row r="133" spans="1:62" s="7" customFormat="1" ht="12.75">
      <c r="A133" s="131">
        <v>115</v>
      </c>
      <c r="B133" s="76" t="s">
        <v>90</v>
      </c>
      <c r="C133" s="133" t="s">
        <v>378</v>
      </c>
      <c r="D133" s="58" t="s">
        <v>379</v>
      </c>
      <c r="E133" s="145" t="s">
        <v>156</v>
      </c>
      <c r="F133" s="134"/>
      <c r="G133" s="57">
        <v>2</v>
      </c>
      <c r="H133" s="34" t="s">
        <v>148</v>
      </c>
      <c r="I133" s="34" t="s">
        <v>40</v>
      </c>
      <c r="J133" s="140" t="str">
        <f t="shared" si="37"/>
        <v>CLK</v>
      </c>
      <c r="K133" s="59">
        <v>2106</v>
      </c>
      <c r="L133" s="59">
        <v>614</v>
      </c>
      <c r="M133" s="59" t="s">
        <v>149</v>
      </c>
      <c r="N133" s="59">
        <v>206</v>
      </c>
      <c r="O133" s="59">
        <v>1</v>
      </c>
      <c r="P133" s="59">
        <v>1</v>
      </c>
      <c r="Q133" s="59">
        <v>1</v>
      </c>
      <c r="R133" s="59">
        <v>1</v>
      </c>
      <c r="S133" s="59"/>
      <c r="T133" s="59"/>
      <c r="U133" s="59"/>
      <c r="V133" s="135">
        <f t="shared" si="38"/>
      </c>
      <c r="W133" s="135">
        <f t="shared" si="39"/>
      </c>
      <c r="X133" s="135">
        <f t="shared" si="40"/>
      </c>
      <c r="Y133" s="135">
        <f t="shared" si="41"/>
        <v>1</v>
      </c>
      <c r="Z133" s="135">
        <f t="shared" si="42"/>
        <v>1</v>
      </c>
      <c r="AA133" s="136">
        <v>1</v>
      </c>
      <c r="AB133" s="136">
        <v>1</v>
      </c>
      <c r="AC133" s="136"/>
      <c r="AD133" s="136"/>
      <c r="AE133" s="136"/>
      <c r="AF133" s="136"/>
      <c r="AG133" s="136"/>
      <c r="AH133" s="136"/>
      <c r="AI133" s="136">
        <v>1</v>
      </c>
      <c r="AJ133" s="136"/>
      <c r="AK133" s="136"/>
      <c r="AL133" s="136"/>
      <c r="AM133" s="137">
        <v>1</v>
      </c>
      <c r="AN133" s="137"/>
      <c r="AO133" s="137"/>
      <c r="AP133" s="137"/>
      <c r="AQ133" s="50">
        <v>36052.5</v>
      </c>
      <c r="AR133" s="50">
        <v>36052.29</v>
      </c>
      <c r="AS133" s="50"/>
      <c r="AT133" s="50"/>
      <c r="AU133" s="50"/>
      <c r="AV133" s="50"/>
      <c r="AW133" s="50"/>
      <c r="AX133" s="50"/>
      <c r="AY133" s="12">
        <v>1</v>
      </c>
      <c r="AZ133" s="11">
        <f t="shared" si="43"/>
        <v>1</v>
      </c>
      <c r="BA133" s="11">
        <f t="shared" si="44"/>
      </c>
      <c r="BB133" s="11">
        <f t="shared" si="45"/>
      </c>
      <c r="BC133" s="11">
        <f t="shared" si="46"/>
      </c>
      <c r="BD133" s="11">
        <f t="shared" si="47"/>
      </c>
      <c r="BE133" s="11">
        <f t="shared" si="48"/>
      </c>
      <c r="BF133" s="149" t="s">
        <v>138</v>
      </c>
      <c r="BH133" s="137">
        <v>1.01</v>
      </c>
      <c r="BJ133" s="7">
        <v>93</v>
      </c>
    </row>
    <row r="134" spans="1:62" s="7" customFormat="1" ht="12.75">
      <c r="A134" s="131">
        <v>116</v>
      </c>
      <c r="B134" s="76" t="s">
        <v>90</v>
      </c>
      <c r="C134" s="133" t="s">
        <v>380</v>
      </c>
      <c r="D134" s="58" t="s">
        <v>381</v>
      </c>
      <c r="E134" s="145" t="s">
        <v>156</v>
      </c>
      <c r="F134" s="134"/>
      <c r="G134" s="57">
        <v>2</v>
      </c>
      <c r="H134" s="34" t="s">
        <v>148</v>
      </c>
      <c r="I134" s="34" t="s">
        <v>40</v>
      </c>
      <c r="J134" s="140" t="str">
        <f t="shared" si="37"/>
        <v>CLK</v>
      </c>
      <c r="K134" s="59">
        <v>4253</v>
      </c>
      <c r="L134" s="59">
        <v>826</v>
      </c>
      <c r="M134" s="59" t="s">
        <v>149</v>
      </c>
      <c r="N134" s="59">
        <v>256</v>
      </c>
      <c r="O134" s="59">
        <v>1</v>
      </c>
      <c r="P134" s="59">
        <v>1</v>
      </c>
      <c r="Q134" s="59">
        <v>1</v>
      </c>
      <c r="R134" s="59">
        <v>1</v>
      </c>
      <c r="S134" s="59"/>
      <c r="T134" s="59"/>
      <c r="U134" s="59"/>
      <c r="V134" s="135">
        <f t="shared" si="38"/>
      </c>
      <c r="W134" s="135">
        <f t="shared" si="39"/>
      </c>
      <c r="X134" s="135">
        <f t="shared" si="40"/>
      </c>
      <c r="Y134" s="135">
        <f t="shared" si="41"/>
        <v>1</v>
      </c>
      <c r="Z134" s="135">
        <f t="shared" si="42"/>
        <v>1</v>
      </c>
      <c r="AA134" s="136">
        <v>1</v>
      </c>
      <c r="AB134" s="136">
        <v>1</v>
      </c>
      <c r="AC134" s="136"/>
      <c r="AD134" s="136"/>
      <c r="AE134" s="136"/>
      <c r="AF134" s="136"/>
      <c r="AG134" s="136"/>
      <c r="AH134" s="136"/>
      <c r="AI134" s="136">
        <v>1</v>
      </c>
      <c r="AJ134" s="136"/>
      <c r="AK134" s="136"/>
      <c r="AL134" s="136"/>
      <c r="AM134" s="137">
        <v>1</v>
      </c>
      <c r="AN134" s="137"/>
      <c r="AO134" s="137"/>
      <c r="AP134" s="137"/>
      <c r="AQ134" s="50">
        <v>85358.15</v>
      </c>
      <c r="AR134" s="50">
        <v>85358.15</v>
      </c>
      <c r="AS134" s="50"/>
      <c r="AT134" s="50"/>
      <c r="AU134" s="50"/>
      <c r="AV134" s="50"/>
      <c r="AW134" s="50"/>
      <c r="AX134" s="50"/>
      <c r="AY134" s="12">
        <v>1</v>
      </c>
      <c r="AZ134" s="11">
        <f t="shared" si="43"/>
        <v>1</v>
      </c>
      <c r="BA134" s="11">
        <f t="shared" si="44"/>
      </c>
      <c r="BB134" s="11">
        <f t="shared" si="45"/>
      </c>
      <c r="BC134" s="11">
        <f t="shared" si="46"/>
      </c>
      <c r="BD134" s="11">
        <f t="shared" si="47"/>
      </c>
      <c r="BE134" s="11">
        <f t="shared" si="48"/>
      </c>
      <c r="BF134" s="149" t="s">
        <v>138</v>
      </c>
      <c r="BH134" s="137">
        <v>1.01</v>
      </c>
      <c r="BJ134" s="7">
        <v>94</v>
      </c>
    </row>
    <row r="135" spans="1:62" s="7" customFormat="1" ht="12.75">
      <c r="A135" s="131">
        <v>117</v>
      </c>
      <c r="B135" s="76" t="s">
        <v>89</v>
      </c>
      <c r="C135" s="133" t="s">
        <v>382</v>
      </c>
      <c r="D135" s="58" t="s">
        <v>383</v>
      </c>
      <c r="E135" s="145" t="s">
        <v>152</v>
      </c>
      <c r="F135" s="134"/>
      <c r="G135" s="57">
        <v>3</v>
      </c>
      <c r="H135" s="34" t="s">
        <v>148</v>
      </c>
      <c r="I135" s="34" t="s">
        <v>40</v>
      </c>
      <c r="J135" s="140" t="str">
        <f t="shared" si="37"/>
        <v>CLK</v>
      </c>
      <c r="K135" s="59">
        <v>18759</v>
      </c>
      <c r="L135" s="59">
        <v>2619</v>
      </c>
      <c r="M135" s="59" t="s">
        <v>149</v>
      </c>
      <c r="N135" s="59">
        <v>891</v>
      </c>
      <c r="O135" s="59">
        <v>1</v>
      </c>
      <c r="P135" s="59">
        <v>1</v>
      </c>
      <c r="Q135" s="59">
        <v>1</v>
      </c>
      <c r="R135" s="59">
        <v>1</v>
      </c>
      <c r="S135" s="59"/>
      <c r="T135" s="59"/>
      <c r="U135" s="59"/>
      <c r="V135" s="135">
        <f t="shared" si="38"/>
      </c>
      <c r="W135" s="135">
        <f t="shared" si="39"/>
      </c>
      <c r="X135" s="135">
        <f t="shared" si="40"/>
      </c>
      <c r="Y135" s="135">
        <f t="shared" si="41"/>
        <v>0.99</v>
      </c>
      <c r="Z135" s="135">
        <f t="shared" si="42"/>
        <v>0.99</v>
      </c>
      <c r="AA135" s="136">
        <v>0.99</v>
      </c>
      <c r="AB135" s="136">
        <v>0.99</v>
      </c>
      <c r="AC135" s="136"/>
      <c r="AD135" s="136"/>
      <c r="AE135" s="136"/>
      <c r="AF135" s="136"/>
      <c r="AG135" s="136"/>
      <c r="AH135" s="136"/>
      <c r="AI135" s="136">
        <v>0.99</v>
      </c>
      <c r="AJ135" s="136"/>
      <c r="AK135" s="136"/>
      <c r="AL135" s="136"/>
      <c r="AM135" s="137">
        <v>0.99</v>
      </c>
      <c r="AN135" s="137"/>
      <c r="AO135" s="137"/>
      <c r="AP135" s="137"/>
      <c r="AQ135" s="50">
        <v>440945.5</v>
      </c>
      <c r="AR135" s="50">
        <v>441870.99</v>
      </c>
      <c r="AS135" s="50"/>
      <c r="AT135" s="50"/>
      <c r="AU135" s="50"/>
      <c r="AV135" s="50"/>
      <c r="AW135" s="50"/>
      <c r="AX135" s="50"/>
      <c r="AY135" s="12">
        <v>0.99</v>
      </c>
      <c r="AZ135" s="11">
        <f t="shared" si="43"/>
        <v>1</v>
      </c>
      <c r="BA135" s="11">
        <f t="shared" si="44"/>
      </c>
      <c r="BB135" s="11">
        <f t="shared" si="45"/>
      </c>
      <c r="BC135" s="11">
        <f t="shared" si="46"/>
      </c>
      <c r="BD135" s="11">
        <f t="shared" si="47"/>
      </c>
      <c r="BE135" s="11">
        <f t="shared" si="48"/>
      </c>
      <c r="BF135" s="149" t="s">
        <v>138</v>
      </c>
      <c r="BH135" s="137">
        <v>1.02</v>
      </c>
      <c r="BJ135" s="7">
        <v>95</v>
      </c>
    </row>
    <row r="136" spans="1:62" s="7" customFormat="1" ht="12.75">
      <c r="A136" s="131">
        <v>118</v>
      </c>
      <c r="B136" s="76" t="s">
        <v>88</v>
      </c>
      <c r="C136" s="133" t="s">
        <v>384</v>
      </c>
      <c r="D136" s="58" t="s">
        <v>385</v>
      </c>
      <c r="E136" s="145" t="s">
        <v>386</v>
      </c>
      <c r="F136" s="134"/>
      <c r="G136" s="57">
        <v>7</v>
      </c>
      <c r="H136" s="34" t="s">
        <v>387</v>
      </c>
      <c r="I136" s="34" t="s">
        <v>17</v>
      </c>
      <c r="J136" s="140" t="str">
        <f t="shared" si="37"/>
        <v>TT</v>
      </c>
      <c r="K136" s="59">
        <v>23664</v>
      </c>
      <c r="L136" s="59">
        <v>7485</v>
      </c>
      <c r="M136" s="59" t="s">
        <v>149</v>
      </c>
      <c r="N136" s="59">
        <v>9840</v>
      </c>
      <c r="O136" s="59">
        <v>1</v>
      </c>
      <c r="P136" s="59">
        <v>1</v>
      </c>
      <c r="Q136" s="59">
        <v>1</v>
      </c>
      <c r="R136" s="59">
        <v>1</v>
      </c>
      <c r="S136" s="59"/>
      <c r="T136" s="59"/>
      <c r="U136" s="59"/>
      <c r="V136" s="135">
        <f t="shared" si="38"/>
      </c>
      <c r="W136" s="135">
        <f t="shared" si="39"/>
        <v>0.58</v>
      </c>
      <c r="X136" s="135">
        <f t="shared" si="40"/>
      </c>
      <c r="Y136" s="135">
        <f t="shared" si="41"/>
      </c>
      <c r="Z136" s="135">
        <f t="shared" si="42"/>
      </c>
      <c r="AA136" s="136">
        <v>0.58</v>
      </c>
      <c r="AB136" s="136">
        <v>0.58</v>
      </c>
      <c r="AC136" s="136"/>
      <c r="AD136" s="136"/>
      <c r="AE136" s="136"/>
      <c r="AF136" s="136"/>
      <c r="AG136" s="136"/>
      <c r="AH136" s="136"/>
      <c r="AI136" s="136">
        <v>0.58</v>
      </c>
      <c r="AJ136" s="136"/>
      <c r="AK136" s="136"/>
      <c r="AL136" s="136"/>
      <c r="AM136" s="137">
        <v>0.58</v>
      </c>
      <c r="AN136" s="137"/>
      <c r="AO136" s="137"/>
      <c r="AP136" s="137"/>
      <c r="AQ136" s="50">
        <v>4217583</v>
      </c>
      <c r="AR136" s="50">
        <v>7256424</v>
      </c>
      <c r="AS136" s="50"/>
      <c r="AT136" s="50"/>
      <c r="AU136" s="50"/>
      <c r="AV136" s="50"/>
      <c r="AW136" s="50"/>
      <c r="AX136" s="50"/>
      <c r="AY136" s="12">
        <v>0.58</v>
      </c>
      <c r="AZ136" s="11">
        <f t="shared" si="43"/>
      </c>
      <c r="BA136" s="11">
        <f t="shared" si="44"/>
      </c>
      <c r="BB136" s="11">
        <f t="shared" si="45"/>
        <v>1</v>
      </c>
      <c r="BC136" s="11">
        <f t="shared" si="46"/>
      </c>
      <c r="BD136" s="11">
        <f t="shared" si="47"/>
      </c>
      <c r="BE136" s="11">
        <f t="shared" si="48"/>
      </c>
      <c r="BF136" s="149" t="s">
        <v>138</v>
      </c>
      <c r="BH136" s="137">
        <v>1.08</v>
      </c>
      <c r="BJ136" s="7">
        <v>96</v>
      </c>
    </row>
    <row r="137" ht="12.75">
      <c r="BJ137" s="7"/>
    </row>
    <row r="138" ht="12.75">
      <c r="BJ138" s="7"/>
    </row>
    <row r="139" ht="12.75">
      <c r="BJ139" s="7"/>
    </row>
    <row r="140" ht="12.75">
      <c r="BJ140" s="7"/>
    </row>
    <row r="141" ht="12.75">
      <c r="BJ141" s="7"/>
    </row>
    <row r="142" ht="12.75">
      <c r="BJ142" s="7"/>
    </row>
    <row r="143" ht="12.75">
      <c r="BJ143" s="7"/>
    </row>
    <row r="144" ht="12.75">
      <c r="BJ144" s="7"/>
    </row>
    <row r="145" ht="12.75">
      <c r="BJ145" s="7"/>
    </row>
    <row r="146" ht="12.75">
      <c r="BJ146" s="7"/>
    </row>
    <row r="147" ht="12.75">
      <c r="BJ147" s="7"/>
    </row>
    <row r="148" ht="12.75">
      <c r="BJ148" s="7"/>
    </row>
    <row r="149" ht="12.75">
      <c r="BJ149" s="7"/>
    </row>
    <row r="150" ht="12.75">
      <c r="BJ150" s="7"/>
    </row>
    <row r="453" spans="2:57" ht="12.75">
      <c r="B453" s="77"/>
      <c r="C453" s="32"/>
      <c r="D453" s="32"/>
      <c r="E453" s="32"/>
      <c r="G453"/>
      <c r="H453" s="32"/>
      <c r="I453" s="32"/>
      <c r="J453"/>
      <c r="M453" s="32"/>
      <c r="N453" s="32"/>
      <c r="O453" s="32"/>
      <c r="P453" s="32"/>
      <c r="Q453" s="32"/>
      <c r="X453" s="32"/>
      <c r="Y453" s="32"/>
      <c r="Z453" s="32"/>
      <c r="AA453" s="32"/>
      <c r="AB453" s="32"/>
      <c r="AC453" s="32"/>
      <c r="AD453" s="32"/>
      <c r="AE453" s="32"/>
      <c r="AF453" s="32"/>
      <c r="AG453" s="32"/>
      <c r="AH453" s="32"/>
      <c r="AI453" s="32"/>
      <c r="AJ453" s="32"/>
      <c r="AK453" s="32"/>
      <c r="AL453" s="32"/>
      <c r="AM453" s="32"/>
      <c r="AN453" s="32"/>
      <c r="AO453" s="32"/>
      <c r="AP453" s="32"/>
      <c r="AQ453" s="32"/>
      <c r="AR453" s="32"/>
      <c r="AS453" s="32"/>
      <c r="AT453" s="32"/>
      <c r="AU453" s="32"/>
      <c r="AV453" s="32"/>
      <c r="AW453" s="32"/>
      <c r="AX453" s="32"/>
      <c r="AY453"/>
      <c r="BC453" s="11"/>
      <c r="BD453" s="7"/>
      <c r="BE453" s="11"/>
    </row>
    <row r="454" spans="2:57" ht="12.75">
      <c r="B454"/>
      <c r="C454" s="32"/>
      <c r="D454" s="32"/>
      <c r="E454" s="32"/>
      <c r="G454"/>
      <c r="H454" s="32"/>
      <c r="I454" s="32"/>
      <c r="J454"/>
      <c r="M454" s="32"/>
      <c r="N454" s="32"/>
      <c r="O454" s="32"/>
      <c r="P454" s="32"/>
      <c r="Q454" s="32"/>
      <c r="X454" s="32"/>
      <c r="Y454" s="32"/>
      <c r="Z454" s="32"/>
      <c r="AA454" s="32"/>
      <c r="AB454" s="32"/>
      <c r="AC454" s="32"/>
      <c r="AD454" s="32"/>
      <c r="AE454" s="32"/>
      <c r="AF454" s="32"/>
      <c r="AG454" s="32"/>
      <c r="AH454" s="32"/>
      <c r="AI454" s="32"/>
      <c r="AJ454" s="32"/>
      <c r="AK454" s="32"/>
      <c r="AL454" s="32"/>
      <c r="AM454" s="32"/>
      <c r="AN454" s="32"/>
      <c r="AO454" s="32"/>
      <c r="AP454" s="32"/>
      <c r="AQ454" s="32"/>
      <c r="AR454" s="32"/>
      <c r="AS454" s="32"/>
      <c r="AT454" s="32"/>
      <c r="AU454" s="32"/>
      <c r="AV454" s="32"/>
      <c r="AW454" s="32"/>
      <c r="AX454" s="32"/>
      <c r="AY454"/>
      <c r="BC454" s="11"/>
      <c r="BD454" s="7"/>
      <c r="BE454" s="11"/>
    </row>
    <row r="455" spans="2:57" ht="12.75">
      <c r="B455"/>
      <c r="C455" s="32"/>
      <c r="D455" s="32"/>
      <c r="E455" s="32"/>
      <c r="G455"/>
      <c r="H455" s="32"/>
      <c r="I455" s="32"/>
      <c r="J455"/>
      <c r="M455" s="32"/>
      <c r="N455" s="32"/>
      <c r="O455" s="32"/>
      <c r="P455" s="32"/>
      <c r="Q455" s="32"/>
      <c r="X455" s="32"/>
      <c r="Y455" s="32"/>
      <c r="Z455" s="32"/>
      <c r="AA455" s="32"/>
      <c r="AB455" s="32"/>
      <c r="AC455" s="32"/>
      <c r="AD455" s="32"/>
      <c r="AE455" s="32"/>
      <c r="AF455" s="32"/>
      <c r="AG455" s="32"/>
      <c r="AH455" s="32"/>
      <c r="AI455" s="32"/>
      <c r="AJ455" s="32"/>
      <c r="AK455" s="32"/>
      <c r="AL455" s="32"/>
      <c r="AM455" s="32"/>
      <c r="AN455" s="32"/>
      <c r="AO455" s="32"/>
      <c r="AP455" s="32"/>
      <c r="AQ455" s="32"/>
      <c r="AR455" s="32"/>
      <c r="AS455" s="32"/>
      <c r="AT455" s="32"/>
      <c r="AU455" s="32"/>
      <c r="AV455" s="32"/>
      <c r="AW455" s="32"/>
      <c r="AX455" s="32"/>
      <c r="AY455"/>
      <c r="BC455" s="11"/>
      <c r="BD455" s="7"/>
      <c r="BE455" s="11"/>
    </row>
    <row r="456" spans="2:57" ht="12.75">
      <c r="B456"/>
      <c r="C456" s="32"/>
      <c r="D456" s="32"/>
      <c r="E456" s="32"/>
      <c r="G456"/>
      <c r="H456" s="32"/>
      <c r="I456" s="32"/>
      <c r="J456"/>
      <c r="M456" s="32"/>
      <c r="N456" s="32"/>
      <c r="O456" s="32"/>
      <c r="P456" s="32"/>
      <c r="Q456" s="32"/>
      <c r="X456" s="32"/>
      <c r="Y456" s="32"/>
      <c r="Z456" s="32"/>
      <c r="AA456" s="32"/>
      <c r="AB456" s="32"/>
      <c r="AC456" s="32"/>
      <c r="AD456" s="32"/>
      <c r="AE456" s="32"/>
      <c r="AF456" s="32"/>
      <c r="AG456" s="32"/>
      <c r="AH456" s="32"/>
      <c r="AI456" s="32"/>
      <c r="AJ456" s="32"/>
      <c r="AK456" s="32"/>
      <c r="AL456" s="32"/>
      <c r="AM456" s="32"/>
      <c r="AN456" s="32"/>
      <c r="AO456" s="32"/>
      <c r="AP456" s="32"/>
      <c r="AQ456" s="32"/>
      <c r="AR456" s="32"/>
      <c r="AS456" s="32"/>
      <c r="AT456" s="32"/>
      <c r="AU456" s="32"/>
      <c r="AV456" s="32"/>
      <c r="AW456" s="32"/>
      <c r="AX456" s="32"/>
      <c r="AY456"/>
      <c r="BC456" s="11"/>
      <c r="BD456" s="7"/>
      <c r="BE456" s="11"/>
    </row>
    <row r="457" spans="2:57" ht="12.75">
      <c r="B457"/>
      <c r="C457" s="32"/>
      <c r="D457" s="32"/>
      <c r="E457" s="32"/>
      <c r="G457"/>
      <c r="H457" s="32"/>
      <c r="I457" s="32"/>
      <c r="J457"/>
      <c r="M457" s="32"/>
      <c r="N457" s="32"/>
      <c r="O457" s="32"/>
      <c r="P457" s="32"/>
      <c r="Q457" s="32"/>
      <c r="X457" s="32"/>
      <c r="Y457" s="32"/>
      <c r="Z457" s="32"/>
      <c r="AA457" s="32"/>
      <c r="AB457" s="32"/>
      <c r="AC457" s="32"/>
      <c r="AD457" s="32"/>
      <c r="AE457" s="32"/>
      <c r="AF457" s="32"/>
      <c r="AG457" s="32"/>
      <c r="AH457" s="32"/>
      <c r="AI457" s="32"/>
      <c r="AJ457" s="32"/>
      <c r="AK457" s="32"/>
      <c r="AL457" s="32"/>
      <c r="AM457" s="32"/>
      <c r="AN457" s="32"/>
      <c r="AO457" s="32"/>
      <c r="AP457" s="32"/>
      <c r="AQ457" s="32"/>
      <c r="AR457" s="32"/>
      <c r="AS457" s="32"/>
      <c r="AT457" s="32"/>
      <c r="AU457" s="32"/>
      <c r="AV457" s="32"/>
      <c r="AW457" s="32"/>
      <c r="AX457" s="32"/>
      <c r="AY457"/>
      <c r="BD457" s="7"/>
      <c r="BE457" s="11"/>
    </row>
    <row r="458" spans="2:57" ht="12.75">
      <c r="B458"/>
      <c r="C458" s="32"/>
      <c r="D458" s="32"/>
      <c r="E458" s="32"/>
      <c r="G458"/>
      <c r="H458" s="32"/>
      <c r="I458" s="32"/>
      <c r="J458"/>
      <c r="M458" s="32"/>
      <c r="N458" s="32"/>
      <c r="O458" s="32"/>
      <c r="P458" s="32"/>
      <c r="Q458" s="32"/>
      <c r="X458" s="32"/>
      <c r="Y458" s="32"/>
      <c r="Z458" s="32"/>
      <c r="AA458" s="32"/>
      <c r="AB458" s="32"/>
      <c r="AC458" s="32"/>
      <c r="AD458" s="32"/>
      <c r="AE458" s="32"/>
      <c r="AF458" s="32"/>
      <c r="AG458" s="32"/>
      <c r="AH458" s="32"/>
      <c r="AI458" s="32"/>
      <c r="AJ458" s="32"/>
      <c r="AK458" s="32"/>
      <c r="AL458" s="32"/>
      <c r="AM458" s="32"/>
      <c r="AN458" s="32"/>
      <c r="AO458" s="32"/>
      <c r="AP458" s="32"/>
      <c r="AQ458" s="32"/>
      <c r="AR458" s="32"/>
      <c r="AS458" s="32"/>
      <c r="AT458" s="32"/>
      <c r="AU458" s="32"/>
      <c r="AV458" s="32"/>
      <c r="AW458" s="32"/>
      <c r="AX458" s="32"/>
      <c r="AY458"/>
      <c r="BD458" s="7"/>
      <c r="BE458" s="11"/>
    </row>
    <row r="459" spans="2:57" ht="12.75">
      <c r="B459"/>
      <c r="C459" s="32"/>
      <c r="D459" s="32"/>
      <c r="E459" s="32"/>
      <c r="G459"/>
      <c r="H459" s="32"/>
      <c r="I459" s="32"/>
      <c r="J459"/>
      <c r="M459" s="32"/>
      <c r="N459" s="32"/>
      <c r="O459" s="32"/>
      <c r="P459" s="32"/>
      <c r="Q459" s="32"/>
      <c r="X459" s="32"/>
      <c r="Y459" s="32"/>
      <c r="Z459" s="32"/>
      <c r="AA459" s="32"/>
      <c r="AB459" s="32"/>
      <c r="AC459" s="32"/>
      <c r="AD459" s="32"/>
      <c r="AE459" s="32"/>
      <c r="AF459" s="32"/>
      <c r="AG459" s="32"/>
      <c r="AH459" s="32"/>
      <c r="AI459" s="32"/>
      <c r="AJ459" s="32"/>
      <c r="AK459" s="32"/>
      <c r="AL459" s="32"/>
      <c r="AM459" s="32"/>
      <c r="AN459" s="32"/>
      <c r="AO459" s="32"/>
      <c r="AP459" s="32"/>
      <c r="AQ459" s="32"/>
      <c r="AR459" s="32"/>
      <c r="AS459" s="32"/>
      <c r="AT459" s="32"/>
      <c r="AU459" s="32"/>
      <c r="AV459" s="32"/>
      <c r="AW459" s="32"/>
      <c r="AX459" s="32"/>
      <c r="AY459"/>
      <c r="BD459" s="7"/>
      <c r="BE459" s="11"/>
    </row>
    <row r="460" spans="2:57" ht="12.75">
      <c r="B460"/>
      <c r="C460" s="32"/>
      <c r="D460" s="32"/>
      <c r="E460" s="32"/>
      <c r="G460"/>
      <c r="H460" s="32"/>
      <c r="I460" s="32"/>
      <c r="J460"/>
      <c r="M460" s="32"/>
      <c r="N460" s="32"/>
      <c r="O460" s="32"/>
      <c r="P460" s="32"/>
      <c r="Q460" s="32"/>
      <c r="X460" s="32"/>
      <c r="Y460" s="32"/>
      <c r="Z460" s="32"/>
      <c r="AA460" s="32"/>
      <c r="AB460" s="32"/>
      <c r="AC460" s="32"/>
      <c r="AD460" s="32"/>
      <c r="AE460" s="32"/>
      <c r="AF460" s="32"/>
      <c r="AG460" s="32"/>
      <c r="AH460" s="32"/>
      <c r="AI460" s="32"/>
      <c r="AJ460" s="32"/>
      <c r="AK460" s="32"/>
      <c r="AL460" s="32"/>
      <c r="AM460" s="32"/>
      <c r="AN460" s="32"/>
      <c r="AO460" s="32"/>
      <c r="AP460" s="32"/>
      <c r="AQ460" s="32"/>
      <c r="AR460" s="32"/>
      <c r="AS460" s="32"/>
      <c r="AT460" s="32"/>
      <c r="AU460" s="32"/>
      <c r="AV460" s="32"/>
      <c r="AW460" s="32"/>
      <c r="AX460" s="32"/>
      <c r="AY460"/>
      <c r="BD460" s="7"/>
      <c r="BE460" s="11"/>
    </row>
    <row r="461" spans="2:57" ht="12.75">
      <c r="B461"/>
      <c r="C461" s="32"/>
      <c r="D461" s="32"/>
      <c r="E461" s="32"/>
      <c r="G461"/>
      <c r="H461" s="32"/>
      <c r="I461" s="32"/>
      <c r="J461"/>
      <c r="M461" s="32"/>
      <c r="N461" s="32"/>
      <c r="O461" s="32"/>
      <c r="P461" s="32"/>
      <c r="Q461" s="32"/>
      <c r="X461" s="32"/>
      <c r="Y461" s="32"/>
      <c r="Z461" s="32"/>
      <c r="AA461" s="32"/>
      <c r="AB461" s="32"/>
      <c r="AC461" s="32"/>
      <c r="AD461" s="32"/>
      <c r="AE461" s="32"/>
      <c r="AF461" s="32"/>
      <c r="AG461" s="32"/>
      <c r="AH461" s="32"/>
      <c r="AI461" s="32"/>
      <c r="AJ461" s="32"/>
      <c r="AK461" s="32"/>
      <c r="AL461" s="32"/>
      <c r="AM461" s="32"/>
      <c r="AN461" s="32"/>
      <c r="AO461" s="32"/>
      <c r="AP461" s="32"/>
      <c r="AQ461" s="32"/>
      <c r="AR461" s="32"/>
      <c r="AS461" s="32"/>
      <c r="AT461" s="32"/>
      <c r="AU461" s="32"/>
      <c r="AV461" s="32"/>
      <c r="AW461" s="32"/>
      <c r="AX461" s="32"/>
      <c r="AY461"/>
      <c r="BD461" s="7"/>
      <c r="BE461" s="11"/>
    </row>
    <row r="462" spans="2:57" ht="12.75">
      <c r="B462"/>
      <c r="C462" s="32"/>
      <c r="D462" s="32"/>
      <c r="E462" s="32"/>
      <c r="G462"/>
      <c r="H462" s="32"/>
      <c r="I462" s="32"/>
      <c r="J462"/>
      <c r="M462" s="32"/>
      <c r="N462" s="32"/>
      <c r="O462" s="32"/>
      <c r="P462" s="32"/>
      <c r="Q462" s="32"/>
      <c r="X462" s="32"/>
      <c r="Y462" s="32"/>
      <c r="Z462" s="32"/>
      <c r="AA462" s="32"/>
      <c r="AB462" s="32"/>
      <c r="AC462" s="32"/>
      <c r="AD462" s="32"/>
      <c r="AE462" s="32"/>
      <c r="AF462" s="32"/>
      <c r="AG462" s="32"/>
      <c r="AH462" s="32"/>
      <c r="AI462" s="32"/>
      <c r="AJ462" s="32"/>
      <c r="AK462" s="32"/>
      <c r="AL462" s="32"/>
      <c r="AM462" s="32"/>
      <c r="AN462" s="32"/>
      <c r="AO462" s="32"/>
      <c r="AP462" s="32"/>
      <c r="AQ462" s="32"/>
      <c r="AR462" s="32"/>
      <c r="AS462" s="32"/>
      <c r="AT462" s="32"/>
      <c r="AU462" s="32"/>
      <c r="AV462" s="32"/>
      <c r="AW462" s="32"/>
      <c r="AX462" s="32"/>
      <c r="AY462"/>
      <c r="BE462" s="11"/>
    </row>
    <row r="463" spans="2:57" ht="12.75">
      <c r="B463"/>
      <c r="C463" s="32"/>
      <c r="D463" s="32"/>
      <c r="E463" s="32"/>
      <c r="G463"/>
      <c r="H463" s="32"/>
      <c r="I463" s="32"/>
      <c r="J463"/>
      <c r="M463" s="32"/>
      <c r="N463" s="32"/>
      <c r="O463" s="32"/>
      <c r="P463" s="32"/>
      <c r="Q463" s="32"/>
      <c r="X463" s="32"/>
      <c r="Y463" s="32"/>
      <c r="Z463" s="32"/>
      <c r="AA463" s="32"/>
      <c r="AB463" s="32"/>
      <c r="AC463" s="32"/>
      <c r="AD463" s="32"/>
      <c r="AE463" s="32"/>
      <c r="AF463" s="32"/>
      <c r="AG463" s="32"/>
      <c r="AH463" s="32"/>
      <c r="AI463" s="32"/>
      <c r="AJ463" s="32"/>
      <c r="AK463" s="32"/>
      <c r="AL463" s="32"/>
      <c r="AM463" s="32"/>
      <c r="AN463" s="32"/>
      <c r="AO463" s="32"/>
      <c r="AP463" s="32"/>
      <c r="AQ463" s="32"/>
      <c r="AR463" s="32"/>
      <c r="AS463" s="32"/>
      <c r="AT463" s="32"/>
      <c r="AU463" s="32"/>
      <c r="AV463" s="32"/>
      <c r="AW463" s="32"/>
      <c r="AX463" s="32"/>
      <c r="AY463"/>
      <c r="BE463" s="11"/>
    </row>
    <row r="464" spans="2:57" ht="12.75">
      <c r="B464"/>
      <c r="C464" s="32"/>
      <c r="D464" s="32"/>
      <c r="E464" s="32"/>
      <c r="G464"/>
      <c r="H464" s="32"/>
      <c r="I464" s="32"/>
      <c r="J464"/>
      <c r="M464" s="32"/>
      <c r="N464" s="32"/>
      <c r="O464" s="32"/>
      <c r="P464" s="32"/>
      <c r="Q464" s="32"/>
      <c r="X464" s="32"/>
      <c r="Y464" s="32"/>
      <c r="Z464" s="32"/>
      <c r="AA464" s="32"/>
      <c r="AB464" s="32"/>
      <c r="AC464" s="32"/>
      <c r="AD464" s="32"/>
      <c r="AE464" s="32"/>
      <c r="AF464" s="32"/>
      <c r="AG464" s="32"/>
      <c r="AH464" s="32"/>
      <c r="AI464" s="32"/>
      <c r="AJ464" s="32"/>
      <c r="AK464" s="32"/>
      <c r="AL464" s="32"/>
      <c r="AM464" s="32"/>
      <c r="AN464" s="32"/>
      <c r="AO464" s="32"/>
      <c r="AP464" s="32"/>
      <c r="AQ464" s="32"/>
      <c r="AR464" s="32"/>
      <c r="AS464" s="32"/>
      <c r="AT464" s="32"/>
      <c r="AU464" s="32"/>
      <c r="AV464" s="32"/>
      <c r="AW464" s="32"/>
      <c r="AX464" s="32"/>
      <c r="AY464"/>
      <c r="BE464" s="11"/>
    </row>
    <row r="465" spans="2:57" ht="12.75">
      <c r="B465"/>
      <c r="C465" s="32"/>
      <c r="D465" s="32"/>
      <c r="E465" s="32"/>
      <c r="G465"/>
      <c r="H465" s="32"/>
      <c r="I465" s="32"/>
      <c r="J465"/>
      <c r="M465" s="32"/>
      <c r="N465" s="32"/>
      <c r="O465" s="32"/>
      <c r="P465" s="32"/>
      <c r="Q465" s="32"/>
      <c r="X465" s="32"/>
      <c r="Y465" s="32"/>
      <c r="Z465" s="32"/>
      <c r="AA465" s="32"/>
      <c r="AB465" s="32"/>
      <c r="AC465" s="32"/>
      <c r="AD465" s="32"/>
      <c r="AE465" s="32"/>
      <c r="AF465" s="32"/>
      <c r="AG465" s="32"/>
      <c r="AH465" s="32"/>
      <c r="AI465" s="32"/>
      <c r="AJ465" s="32"/>
      <c r="AK465" s="32"/>
      <c r="AL465" s="32"/>
      <c r="AM465" s="32"/>
      <c r="AN465" s="32"/>
      <c r="AO465" s="32"/>
      <c r="AP465" s="32"/>
      <c r="AQ465" s="32"/>
      <c r="AR465" s="32"/>
      <c r="AS465" s="32"/>
      <c r="AT465" s="32"/>
      <c r="AU465" s="32"/>
      <c r="AV465" s="32"/>
      <c r="AW465" s="32"/>
      <c r="AX465" s="32"/>
      <c r="AY465"/>
      <c r="BE465" s="11"/>
    </row>
    <row r="466" spans="2:57" ht="12.75">
      <c r="B466"/>
      <c r="C466" s="32"/>
      <c r="D466" s="32"/>
      <c r="E466" s="32"/>
      <c r="G466"/>
      <c r="H466" s="32"/>
      <c r="I466" s="32"/>
      <c r="J466"/>
      <c r="M466" s="32"/>
      <c r="N466" s="32"/>
      <c r="O466" s="32"/>
      <c r="P466" s="32"/>
      <c r="Q466" s="32"/>
      <c r="X466" s="32"/>
      <c r="Y466" s="32"/>
      <c r="Z466" s="32"/>
      <c r="AA466" s="32"/>
      <c r="AB466" s="32"/>
      <c r="AC466" s="32"/>
      <c r="AD466" s="32"/>
      <c r="AE466" s="32"/>
      <c r="AF466" s="32"/>
      <c r="AG466" s="32"/>
      <c r="AH466" s="32"/>
      <c r="AI466" s="32"/>
      <c r="AJ466" s="32"/>
      <c r="AK466" s="32"/>
      <c r="AL466" s="32"/>
      <c r="AM466" s="32"/>
      <c r="AN466" s="32"/>
      <c r="AO466" s="32"/>
      <c r="AP466" s="32"/>
      <c r="AQ466" s="32"/>
      <c r="AR466" s="32"/>
      <c r="AS466" s="32"/>
      <c r="AT466" s="32"/>
      <c r="AU466" s="32"/>
      <c r="AV466" s="32"/>
      <c r="AW466" s="32"/>
      <c r="AX466" s="32"/>
      <c r="AY466"/>
      <c r="BE466" s="11"/>
    </row>
    <row r="467" spans="2:57" ht="12.75">
      <c r="B467"/>
      <c r="C467" s="32"/>
      <c r="D467" s="32"/>
      <c r="E467" s="32"/>
      <c r="G467"/>
      <c r="H467" s="32"/>
      <c r="I467" s="32"/>
      <c r="J467"/>
      <c r="M467" s="32"/>
      <c r="N467" s="32"/>
      <c r="O467" s="32"/>
      <c r="P467" s="32"/>
      <c r="Q467" s="32"/>
      <c r="X467" s="32"/>
      <c r="Y467" s="32"/>
      <c r="Z467" s="32"/>
      <c r="AA467" s="32"/>
      <c r="AB467" s="32"/>
      <c r="AC467" s="32"/>
      <c r="AD467" s="32"/>
      <c r="AE467" s="32"/>
      <c r="AF467" s="32"/>
      <c r="AG467" s="32"/>
      <c r="AH467" s="32"/>
      <c r="AI467" s="32"/>
      <c r="AJ467" s="32"/>
      <c r="AK467" s="32"/>
      <c r="AL467" s="32"/>
      <c r="AM467" s="32"/>
      <c r="AN467" s="32"/>
      <c r="AO467" s="32"/>
      <c r="AP467" s="32"/>
      <c r="AQ467" s="32"/>
      <c r="AR467" s="32"/>
      <c r="AS467" s="32"/>
      <c r="AT467" s="32"/>
      <c r="AU467" s="32"/>
      <c r="AV467" s="32"/>
      <c r="AW467" s="32"/>
      <c r="AX467" s="32"/>
      <c r="AY467"/>
      <c r="BE467" s="11"/>
    </row>
    <row r="468" spans="2:51" ht="12.75">
      <c r="B468"/>
      <c r="C468" s="32"/>
      <c r="D468" s="32"/>
      <c r="E468" s="32"/>
      <c r="G468"/>
      <c r="H468" s="32"/>
      <c r="I468" s="32"/>
      <c r="J468"/>
      <c r="M468" s="32"/>
      <c r="N468" s="32"/>
      <c r="O468" s="32"/>
      <c r="P468" s="32"/>
      <c r="Q468" s="32"/>
      <c r="X468" s="32"/>
      <c r="Y468" s="32"/>
      <c r="Z468" s="32"/>
      <c r="AA468" s="32"/>
      <c r="AB468" s="32"/>
      <c r="AC468" s="32"/>
      <c r="AD468" s="32"/>
      <c r="AE468" s="32"/>
      <c r="AF468" s="32"/>
      <c r="AG468" s="32"/>
      <c r="AH468" s="32"/>
      <c r="AI468" s="32"/>
      <c r="AJ468" s="32"/>
      <c r="AK468" s="32"/>
      <c r="AL468" s="32"/>
      <c r="AM468" s="32"/>
      <c r="AN468" s="32"/>
      <c r="AO468" s="32"/>
      <c r="AP468" s="32"/>
      <c r="AQ468" s="32"/>
      <c r="AR468" s="32"/>
      <c r="AS468" s="32"/>
      <c r="AT468" s="32"/>
      <c r="AU468" s="32"/>
      <c r="AV468" s="32"/>
      <c r="AW468" s="32"/>
      <c r="AX468" s="32"/>
      <c r="AY468"/>
    </row>
    <row r="469" spans="2:51" ht="12.75">
      <c r="B469"/>
      <c r="C469" s="32"/>
      <c r="D469" s="32"/>
      <c r="E469" s="32"/>
      <c r="G469"/>
      <c r="H469" s="32"/>
      <c r="I469" s="32"/>
      <c r="J469"/>
      <c r="M469" s="32"/>
      <c r="N469" s="32"/>
      <c r="O469" s="32"/>
      <c r="P469" s="32"/>
      <c r="Q469" s="32"/>
      <c r="X469" s="32"/>
      <c r="Y469" s="32"/>
      <c r="Z469" s="32"/>
      <c r="AA469" s="32"/>
      <c r="AB469" s="32"/>
      <c r="AC469" s="32"/>
      <c r="AD469" s="32"/>
      <c r="AE469" s="32"/>
      <c r="AF469" s="32"/>
      <c r="AG469" s="32"/>
      <c r="AH469" s="32"/>
      <c r="AI469" s="32"/>
      <c r="AJ469" s="32"/>
      <c r="AK469" s="32"/>
      <c r="AL469" s="32"/>
      <c r="AM469" s="32"/>
      <c r="AN469" s="32"/>
      <c r="AO469" s="32"/>
      <c r="AP469" s="32"/>
      <c r="AQ469" s="32"/>
      <c r="AR469" s="32"/>
      <c r="AS469" s="32"/>
      <c r="AT469" s="32"/>
      <c r="AU469" s="32"/>
      <c r="AV469" s="32"/>
      <c r="AW469" s="32"/>
      <c r="AX469" s="32"/>
      <c r="AY469"/>
    </row>
    <row r="470" spans="2:51" ht="12.75">
      <c r="B470"/>
      <c r="C470" s="32"/>
      <c r="D470" s="32"/>
      <c r="E470" s="32"/>
      <c r="G470"/>
      <c r="H470" s="32"/>
      <c r="I470" s="32"/>
      <c r="J470"/>
      <c r="M470" s="32"/>
      <c r="N470" s="32"/>
      <c r="O470" s="32"/>
      <c r="P470" s="32"/>
      <c r="Q470" s="32"/>
      <c r="X470" s="32"/>
      <c r="Y470" s="32"/>
      <c r="Z470" s="32"/>
      <c r="AA470" s="32"/>
      <c r="AB470" s="32"/>
      <c r="AC470" s="32"/>
      <c r="AD470" s="32"/>
      <c r="AE470" s="32"/>
      <c r="AF470" s="32"/>
      <c r="AG470" s="32"/>
      <c r="AH470" s="32"/>
      <c r="AI470" s="32"/>
      <c r="AJ470" s="32"/>
      <c r="AK470" s="32"/>
      <c r="AL470" s="32"/>
      <c r="AM470" s="32"/>
      <c r="AN470" s="32"/>
      <c r="AO470" s="32"/>
      <c r="AP470" s="32"/>
      <c r="AQ470" s="32"/>
      <c r="AR470" s="32"/>
      <c r="AS470" s="32"/>
      <c r="AT470" s="32"/>
      <c r="AU470" s="32"/>
      <c r="AV470" s="32"/>
      <c r="AW470" s="32"/>
      <c r="AX470" s="32"/>
      <c r="AY470"/>
    </row>
    <row r="471" spans="2:51" ht="12.75">
      <c r="B471"/>
      <c r="C471" s="32"/>
      <c r="D471" s="32"/>
      <c r="E471" s="32"/>
      <c r="G471"/>
      <c r="H471" s="32"/>
      <c r="I471" s="32"/>
      <c r="J471"/>
      <c r="M471" s="32"/>
      <c r="N471" s="32"/>
      <c r="O471" s="32"/>
      <c r="P471" s="32"/>
      <c r="Q471" s="32"/>
      <c r="X471" s="32"/>
      <c r="Y471" s="32"/>
      <c r="Z471" s="32"/>
      <c r="AA471" s="32"/>
      <c r="AB471" s="32"/>
      <c r="AC471" s="32"/>
      <c r="AD471" s="32"/>
      <c r="AE471" s="32"/>
      <c r="AF471" s="32"/>
      <c r="AG471" s="32"/>
      <c r="AH471" s="32"/>
      <c r="AI471" s="32"/>
      <c r="AJ471" s="32"/>
      <c r="AK471" s="32"/>
      <c r="AL471" s="32"/>
      <c r="AM471" s="32"/>
      <c r="AN471" s="32"/>
      <c r="AO471" s="32"/>
      <c r="AP471" s="32"/>
      <c r="AQ471" s="32"/>
      <c r="AR471" s="32"/>
      <c r="AS471" s="32"/>
      <c r="AT471" s="32"/>
      <c r="AU471" s="32"/>
      <c r="AV471" s="32"/>
      <c r="AW471" s="32"/>
      <c r="AX471" s="32"/>
      <c r="AY471"/>
    </row>
    <row r="472" spans="2:51" ht="12.75">
      <c r="B472"/>
      <c r="C472" s="32"/>
      <c r="D472" s="32"/>
      <c r="E472" s="32"/>
      <c r="G472"/>
      <c r="H472" s="32"/>
      <c r="I472" s="32"/>
      <c r="J472"/>
      <c r="M472" s="32"/>
      <c r="N472" s="32"/>
      <c r="O472" s="32"/>
      <c r="P472" s="32"/>
      <c r="Q472" s="32"/>
      <c r="X472" s="32"/>
      <c r="Y472" s="32"/>
      <c r="Z472" s="32"/>
      <c r="AA472" s="32"/>
      <c r="AB472" s="32"/>
      <c r="AC472" s="32"/>
      <c r="AD472" s="32"/>
      <c r="AE472" s="32"/>
      <c r="AF472" s="32"/>
      <c r="AG472" s="32"/>
      <c r="AH472" s="32"/>
      <c r="AI472" s="32"/>
      <c r="AJ472" s="32"/>
      <c r="AK472" s="32"/>
      <c r="AL472" s="32"/>
      <c r="AM472" s="32"/>
      <c r="AN472" s="32"/>
      <c r="AO472" s="32"/>
      <c r="AP472" s="32"/>
      <c r="AQ472" s="32"/>
      <c r="AR472" s="32"/>
      <c r="AS472" s="32"/>
      <c r="AT472" s="32"/>
      <c r="AU472" s="32"/>
      <c r="AV472" s="32"/>
      <c r="AW472" s="32"/>
      <c r="AX472" s="32"/>
      <c r="AY472"/>
    </row>
    <row r="473" spans="2:51" ht="12.75">
      <c r="B473"/>
      <c r="C473" s="32"/>
      <c r="D473" s="32"/>
      <c r="E473" s="32"/>
      <c r="G473"/>
      <c r="H473" s="32"/>
      <c r="I473" s="32"/>
      <c r="J473"/>
      <c r="M473" s="32"/>
      <c r="N473" s="32"/>
      <c r="O473" s="32"/>
      <c r="P473" s="32"/>
      <c r="Q473" s="32"/>
      <c r="X473" s="32"/>
      <c r="Y473" s="32"/>
      <c r="Z473" s="32"/>
      <c r="AA473" s="32"/>
      <c r="AB473" s="32"/>
      <c r="AC473" s="32"/>
      <c r="AD473" s="32"/>
      <c r="AE473" s="32"/>
      <c r="AF473" s="32"/>
      <c r="AG473" s="32"/>
      <c r="AH473" s="32"/>
      <c r="AI473" s="32"/>
      <c r="AJ473" s="32"/>
      <c r="AK473" s="32"/>
      <c r="AL473" s="32"/>
      <c r="AM473" s="32"/>
      <c r="AN473" s="32"/>
      <c r="AO473" s="32"/>
      <c r="AP473" s="32"/>
      <c r="AQ473" s="32"/>
      <c r="AR473" s="32"/>
      <c r="AS473" s="32"/>
      <c r="AT473" s="32"/>
      <c r="AU473" s="32"/>
      <c r="AV473" s="32"/>
      <c r="AW473" s="32"/>
      <c r="AX473" s="32"/>
      <c r="AY473"/>
    </row>
    <row r="474" spans="2:51" ht="12.75">
      <c r="B474"/>
      <c r="C474" s="32"/>
      <c r="D474" s="32"/>
      <c r="E474" s="32"/>
      <c r="G474"/>
      <c r="H474" s="32"/>
      <c r="I474" s="32"/>
      <c r="J474"/>
      <c r="M474" s="32"/>
      <c r="N474" s="32"/>
      <c r="O474" s="32"/>
      <c r="P474" s="32"/>
      <c r="Q474" s="32"/>
      <c r="X474" s="32"/>
      <c r="Y474" s="32"/>
      <c r="Z474" s="32"/>
      <c r="AA474" s="32"/>
      <c r="AB474" s="32"/>
      <c r="AC474" s="32"/>
      <c r="AD474" s="32"/>
      <c r="AE474" s="32"/>
      <c r="AF474" s="32"/>
      <c r="AG474" s="32"/>
      <c r="AH474" s="32"/>
      <c r="AI474" s="32"/>
      <c r="AJ474" s="32"/>
      <c r="AK474" s="32"/>
      <c r="AL474" s="32"/>
      <c r="AM474" s="32"/>
      <c r="AN474" s="32"/>
      <c r="AO474" s="32"/>
      <c r="AP474" s="32"/>
      <c r="AQ474" s="32"/>
      <c r="AR474" s="32"/>
      <c r="AS474" s="32"/>
      <c r="AT474" s="32"/>
      <c r="AU474" s="32"/>
      <c r="AV474" s="32"/>
      <c r="AW474" s="32"/>
      <c r="AX474" s="32"/>
      <c r="AY474"/>
    </row>
    <row r="475" spans="2:51" ht="12.75">
      <c r="B475"/>
      <c r="C475" s="32"/>
      <c r="D475" s="32"/>
      <c r="E475" s="32"/>
      <c r="G475"/>
      <c r="H475" s="32"/>
      <c r="I475" s="32"/>
      <c r="J475"/>
      <c r="M475" s="32"/>
      <c r="N475" s="32"/>
      <c r="O475" s="32"/>
      <c r="P475" s="32"/>
      <c r="Q475" s="32"/>
      <c r="X475" s="32"/>
      <c r="Y475" s="32"/>
      <c r="Z475" s="32"/>
      <c r="AA475" s="32"/>
      <c r="AB475" s="32"/>
      <c r="AC475" s="32"/>
      <c r="AD475" s="32"/>
      <c r="AE475" s="32"/>
      <c r="AF475" s="32"/>
      <c r="AG475" s="32"/>
      <c r="AH475" s="32"/>
      <c r="AI475" s="32"/>
      <c r="AJ475" s="32"/>
      <c r="AK475" s="32"/>
      <c r="AL475" s="32"/>
      <c r="AM475" s="32"/>
      <c r="AN475" s="32"/>
      <c r="AO475" s="32"/>
      <c r="AP475" s="32"/>
      <c r="AQ475" s="32"/>
      <c r="AR475" s="32"/>
      <c r="AS475" s="32"/>
      <c r="AT475" s="32"/>
      <c r="AU475" s="32"/>
      <c r="AV475" s="32"/>
      <c r="AW475" s="32"/>
      <c r="AX475" s="32"/>
      <c r="AY475"/>
    </row>
    <row r="476" spans="2:51" ht="12.75">
      <c r="B476"/>
      <c r="C476" s="32"/>
      <c r="D476" s="32"/>
      <c r="E476" s="32"/>
      <c r="G476"/>
      <c r="H476" s="32"/>
      <c r="I476" s="32"/>
      <c r="J476"/>
      <c r="M476" s="32"/>
      <c r="N476" s="32"/>
      <c r="O476" s="32"/>
      <c r="P476" s="32"/>
      <c r="Q476" s="32"/>
      <c r="X476" s="32"/>
      <c r="Y476" s="32"/>
      <c r="Z476" s="32"/>
      <c r="AA476" s="32"/>
      <c r="AB476" s="32"/>
      <c r="AC476" s="32"/>
      <c r="AD476" s="32"/>
      <c r="AE476" s="32"/>
      <c r="AF476" s="32"/>
      <c r="AG476" s="32"/>
      <c r="AH476" s="32"/>
      <c r="AI476" s="32"/>
      <c r="AJ476" s="32"/>
      <c r="AK476" s="32"/>
      <c r="AL476" s="32"/>
      <c r="AM476" s="32"/>
      <c r="AN476" s="32"/>
      <c r="AO476" s="32"/>
      <c r="AP476" s="32"/>
      <c r="AQ476" s="32"/>
      <c r="AR476" s="32"/>
      <c r="AS476" s="32"/>
      <c r="AT476" s="32"/>
      <c r="AU476" s="32"/>
      <c r="AV476" s="32"/>
      <c r="AW476" s="32"/>
      <c r="AX476" s="32"/>
      <c r="AY476"/>
    </row>
    <row r="477" spans="2:51" ht="12.75">
      <c r="B477"/>
      <c r="C477" s="32"/>
      <c r="D477" s="32"/>
      <c r="E477" s="32"/>
      <c r="G477"/>
      <c r="H477" s="32"/>
      <c r="I477" s="32"/>
      <c r="J477"/>
      <c r="M477" s="32"/>
      <c r="N477" s="32"/>
      <c r="O477" s="32"/>
      <c r="P477" s="32"/>
      <c r="Q477" s="32"/>
      <c r="X477" s="32"/>
      <c r="Y477" s="32"/>
      <c r="Z477" s="32"/>
      <c r="AA477" s="32"/>
      <c r="AB477" s="32"/>
      <c r="AC477" s="32"/>
      <c r="AD477" s="32"/>
      <c r="AE477" s="32"/>
      <c r="AF477" s="32"/>
      <c r="AG477" s="32"/>
      <c r="AH477" s="32"/>
      <c r="AI477" s="32"/>
      <c r="AJ477" s="32"/>
      <c r="AK477" s="32"/>
      <c r="AL477" s="32"/>
      <c r="AM477" s="32"/>
      <c r="AN477" s="32"/>
      <c r="AO477" s="32"/>
      <c r="AP477" s="32"/>
      <c r="AQ477" s="32"/>
      <c r="AR477" s="32"/>
      <c r="AS477" s="32"/>
      <c r="AT477" s="32"/>
      <c r="AU477" s="32"/>
      <c r="AV477" s="32"/>
      <c r="AW477" s="32"/>
      <c r="AX477" s="32"/>
      <c r="AY477"/>
    </row>
    <row r="478" spans="2:51" ht="12.75">
      <c r="B478"/>
      <c r="C478" s="32"/>
      <c r="D478" s="32"/>
      <c r="E478" s="32"/>
      <c r="G478"/>
      <c r="H478" s="32"/>
      <c r="I478" s="32"/>
      <c r="J478"/>
      <c r="M478" s="32"/>
      <c r="N478" s="32"/>
      <c r="O478" s="32"/>
      <c r="P478" s="32"/>
      <c r="Q478" s="32"/>
      <c r="X478" s="32"/>
      <c r="Y478" s="32"/>
      <c r="Z478" s="32"/>
      <c r="AA478" s="32"/>
      <c r="AB478" s="32"/>
      <c r="AC478" s="32"/>
      <c r="AD478" s="32"/>
      <c r="AE478" s="32"/>
      <c r="AF478" s="32"/>
      <c r="AG478" s="32"/>
      <c r="AH478" s="32"/>
      <c r="AI478" s="32"/>
      <c r="AJ478" s="32"/>
      <c r="AK478" s="32"/>
      <c r="AL478" s="32"/>
      <c r="AM478" s="32"/>
      <c r="AN478" s="32"/>
      <c r="AO478" s="32"/>
      <c r="AP478" s="32"/>
      <c r="AQ478" s="32"/>
      <c r="AR478" s="32"/>
      <c r="AS478" s="32"/>
      <c r="AT478" s="32"/>
      <c r="AU478" s="32"/>
      <c r="AV478" s="32"/>
      <c r="AW478" s="32"/>
      <c r="AX478" s="32"/>
      <c r="AY478"/>
    </row>
    <row r="479" spans="2:51" ht="12.75">
      <c r="B479"/>
      <c r="C479" s="32"/>
      <c r="D479" s="32"/>
      <c r="E479" s="32"/>
      <c r="G479"/>
      <c r="H479" s="32"/>
      <c r="I479" s="32"/>
      <c r="J479"/>
      <c r="M479" s="32"/>
      <c r="N479" s="32"/>
      <c r="O479" s="32"/>
      <c r="P479" s="32"/>
      <c r="Q479" s="32"/>
      <c r="X479" s="32"/>
      <c r="Y479" s="32"/>
      <c r="Z479" s="32"/>
      <c r="AA479" s="32"/>
      <c r="AB479" s="32"/>
      <c r="AC479" s="32"/>
      <c r="AD479" s="32"/>
      <c r="AE479" s="32"/>
      <c r="AF479" s="32"/>
      <c r="AG479" s="32"/>
      <c r="AH479" s="32"/>
      <c r="AI479" s="32"/>
      <c r="AJ479" s="32"/>
      <c r="AK479" s="32"/>
      <c r="AL479" s="32"/>
      <c r="AM479" s="32"/>
      <c r="AN479" s="32"/>
      <c r="AO479" s="32"/>
      <c r="AP479" s="32"/>
      <c r="AQ479" s="32"/>
      <c r="AR479" s="32"/>
      <c r="AS479" s="32"/>
      <c r="AT479" s="32"/>
      <c r="AU479" s="32"/>
      <c r="AV479" s="32"/>
      <c r="AW479" s="32"/>
      <c r="AX479" s="32"/>
      <c r="AY479"/>
    </row>
    <row r="480" spans="2:51" ht="12.75">
      <c r="B480"/>
      <c r="C480" s="32"/>
      <c r="D480" s="32"/>
      <c r="E480" s="32"/>
      <c r="G480"/>
      <c r="H480" s="32"/>
      <c r="I480" s="32"/>
      <c r="J480"/>
      <c r="M480" s="32"/>
      <c r="N480" s="32"/>
      <c r="O480" s="32"/>
      <c r="P480" s="32"/>
      <c r="Q480" s="32"/>
      <c r="X480" s="32"/>
      <c r="Y480" s="32"/>
      <c r="Z480" s="32"/>
      <c r="AA480" s="32"/>
      <c r="AB480" s="32"/>
      <c r="AC480" s="32"/>
      <c r="AD480" s="32"/>
      <c r="AE480" s="32"/>
      <c r="AF480" s="32"/>
      <c r="AG480" s="32"/>
      <c r="AH480" s="32"/>
      <c r="AI480" s="32"/>
      <c r="AJ480" s="32"/>
      <c r="AK480" s="32"/>
      <c r="AL480" s="32"/>
      <c r="AM480" s="32"/>
      <c r="AN480" s="32"/>
      <c r="AO480" s="32"/>
      <c r="AP480" s="32"/>
      <c r="AQ480" s="32"/>
      <c r="AR480" s="32"/>
      <c r="AS480" s="32"/>
      <c r="AT480" s="32"/>
      <c r="AU480" s="32"/>
      <c r="AV480" s="32"/>
      <c r="AW480" s="32"/>
      <c r="AX480" s="32"/>
      <c r="AY480"/>
    </row>
    <row r="481" spans="2:51" ht="12.75">
      <c r="B481"/>
      <c r="C481" s="32"/>
      <c r="D481" s="32"/>
      <c r="E481" s="32"/>
      <c r="G481"/>
      <c r="H481" s="32"/>
      <c r="I481" s="32"/>
      <c r="J481"/>
      <c r="M481" s="32"/>
      <c r="N481" s="32"/>
      <c r="O481" s="32"/>
      <c r="P481" s="32"/>
      <c r="Q481" s="32"/>
      <c r="X481" s="32"/>
      <c r="Y481" s="32"/>
      <c r="Z481" s="32"/>
      <c r="AA481" s="32"/>
      <c r="AB481" s="32"/>
      <c r="AC481" s="32"/>
      <c r="AD481" s="32"/>
      <c r="AE481" s="32"/>
      <c r="AF481" s="32"/>
      <c r="AG481" s="32"/>
      <c r="AH481" s="32"/>
      <c r="AI481" s="32"/>
      <c r="AJ481" s="32"/>
      <c r="AK481" s="32"/>
      <c r="AL481" s="32"/>
      <c r="AM481" s="32"/>
      <c r="AN481" s="32"/>
      <c r="AO481" s="32"/>
      <c r="AP481" s="32"/>
      <c r="AQ481" s="32"/>
      <c r="AR481" s="32"/>
      <c r="AS481" s="32"/>
      <c r="AT481" s="32"/>
      <c r="AU481" s="32"/>
      <c r="AV481" s="32"/>
      <c r="AW481" s="32"/>
      <c r="AX481" s="32"/>
      <c r="AY481"/>
    </row>
    <row r="482" spans="2:51" ht="12.75">
      <c r="B482"/>
      <c r="C482" s="32"/>
      <c r="D482" s="32"/>
      <c r="E482" s="32"/>
      <c r="G482"/>
      <c r="H482" s="32"/>
      <c r="I482" s="32"/>
      <c r="J482"/>
      <c r="M482" s="32"/>
      <c r="N482" s="32"/>
      <c r="O482" s="32"/>
      <c r="P482" s="32"/>
      <c r="Q482" s="32"/>
      <c r="X482" s="32"/>
      <c r="Y482" s="32"/>
      <c r="Z482" s="32"/>
      <c r="AA482" s="32"/>
      <c r="AB482" s="32"/>
      <c r="AC482" s="32"/>
      <c r="AD482" s="32"/>
      <c r="AE482" s="32"/>
      <c r="AF482" s="32"/>
      <c r="AG482" s="32"/>
      <c r="AH482" s="32"/>
      <c r="AI482" s="32"/>
      <c r="AJ482" s="32"/>
      <c r="AK482" s="32"/>
      <c r="AL482" s="32"/>
      <c r="AM482" s="32"/>
      <c r="AN482" s="32"/>
      <c r="AO482" s="32"/>
      <c r="AP482" s="32"/>
      <c r="AQ482" s="32"/>
      <c r="AR482" s="32"/>
      <c r="AS482" s="32"/>
      <c r="AT482" s="32"/>
      <c r="AU482" s="32"/>
      <c r="AV482" s="32"/>
      <c r="AW482" s="32"/>
      <c r="AX482" s="32"/>
      <c r="AY482"/>
    </row>
    <row r="483" spans="2:51" ht="12.75">
      <c r="B483"/>
      <c r="C483" s="32"/>
      <c r="D483" s="32"/>
      <c r="E483" s="32"/>
      <c r="G483"/>
      <c r="H483" s="32"/>
      <c r="I483" s="32"/>
      <c r="J483"/>
      <c r="M483" s="32"/>
      <c r="N483" s="32"/>
      <c r="O483" s="32"/>
      <c r="P483" s="32"/>
      <c r="Q483" s="32"/>
      <c r="X483" s="32"/>
      <c r="Y483" s="32"/>
      <c r="Z483" s="32"/>
      <c r="AA483" s="32"/>
      <c r="AB483" s="32"/>
      <c r="AC483" s="32"/>
      <c r="AD483" s="32"/>
      <c r="AE483" s="32"/>
      <c r="AF483" s="32"/>
      <c r="AG483" s="32"/>
      <c r="AH483" s="32"/>
      <c r="AI483" s="32"/>
      <c r="AJ483" s="32"/>
      <c r="AK483" s="32"/>
      <c r="AL483" s="32"/>
      <c r="AM483" s="32"/>
      <c r="AN483" s="32"/>
      <c r="AO483" s="32"/>
      <c r="AP483" s="32"/>
      <c r="AQ483" s="32"/>
      <c r="AR483" s="32"/>
      <c r="AS483" s="32"/>
      <c r="AT483" s="32"/>
      <c r="AU483" s="32"/>
      <c r="AV483" s="32"/>
      <c r="AW483" s="32"/>
      <c r="AX483" s="32"/>
      <c r="AY483"/>
    </row>
    <row r="484" spans="2:51" ht="12.75">
      <c r="B484"/>
      <c r="C484" s="32"/>
      <c r="D484" s="32"/>
      <c r="E484" s="32"/>
      <c r="G484"/>
      <c r="H484" s="32"/>
      <c r="I484" s="32"/>
      <c r="J484"/>
      <c r="M484" s="32"/>
      <c r="N484" s="32"/>
      <c r="O484" s="32"/>
      <c r="P484" s="32"/>
      <c r="Q484" s="32"/>
      <c r="X484" s="32"/>
      <c r="Y484" s="32"/>
      <c r="Z484" s="32"/>
      <c r="AA484" s="32"/>
      <c r="AB484" s="32"/>
      <c r="AC484" s="32"/>
      <c r="AD484" s="32"/>
      <c r="AE484" s="32"/>
      <c r="AF484" s="32"/>
      <c r="AG484" s="32"/>
      <c r="AH484" s="32"/>
      <c r="AI484" s="32"/>
      <c r="AJ484" s="32"/>
      <c r="AK484" s="32"/>
      <c r="AL484" s="32"/>
      <c r="AM484" s="32"/>
      <c r="AN484" s="32"/>
      <c r="AO484" s="32"/>
      <c r="AP484" s="32"/>
      <c r="AQ484" s="32"/>
      <c r="AR484" s="32"/>
      <c r="AS484" s="32"/>
      <c r="AT484" s="32"/>
      <c r="AU484" s="32"/>
      <c r="AV484" s="32"/>
      <c r="AW484" s="32"/>
      <c r="AX484" s="32"/>
      <c r="AY484"/>
    </row>
    <row r="485" spans="2:51" ht="12.75">
      <c r="B485"/>
      <c r="C485" s="32"/>
      <c r="D485" s="32"/>
      <c r="E485" s="32"/>
      <c r="G485"/>
      <c r="H485" s="32"/>
      <c r="I485" s="32"/>
      <c r="J485"/>
      <c r="M485" s="32"/>
      <c r="N485" s="32"/>
      <c r="O485" s="32"/>
      <c r="P485" s="32"/>
      <c r="Q485" s="32"/>
      <c r="X485" s="32"/>
      <c r="Y485" s="32"/>
      <c r="Z485" s="32"/>
      <c r="AA485" s="32"/>
      <c r="AB485" s="32"/>
      <c r="AC485" s="32"/>
      <c r="AD485" s="32"/>
      <c r="AE485" s="32"/>
      <c r="AF485" s="32"/>
      <c r="AG485" s="32"/>
      <c r="AH485" s="32"/>
      <c r="AI485" s="32"/>
      <c r="AJ485" s="32"/>
      <c r="AK485" s="32"/>
      <c r="AL485" s="32"/>
      <c r="AM485" s="32"/>
      <c r="AN485" s="32"/>
      <c r="AO485" s="32"/>
      <c r="AP485" s="32"/>
      <c r="AQ485" s="32"/>
      <c r="AR485" s="32"/>
      <c r="AS485" s="32"/>
      <c r="AT485" s="32"/>
      <c r="AU485" s="32"/>
      <c r="AV485" s="32"/>
      <c r="AW485" s="32"/>
      <c r="AX485" s="32"/>
      <c r="AY485"/>
    </row>
    <row r="486" spans="2:51" ht="12.75">
      <c r="B486"/>
      <c r="C486" s="32"/>
      <c r="D486" s="32"/>
      <c r="E486" s="32"/>
      <c r="G486"/>
      <c r="H486" s="32"/>
      <c r="I486" s="32"/>
      <c r="J486"/>
      <c r="M486" s="32"/>
      <c r="N486" s="32"/>
      <c r="O486" s="32"/>
      <c r="P486" s="32"/>
      <c r="Q486" s="32"/>
      <c r="X486" s="32"/>
      <c r="Y486" s="32"/>
      <c r="Z486" s="32"/>
      <c r="AA486" s="32"/>
      <c r="AB486" s="32"/>
      <c r="AC486" s="32"/>
      <c r="AD486" s="32"/>
      <c r="AE486" s="32"/>
      <c r="AF486" s="32"/>
      <c r="AG486" s="32"/>
      <c r="AH486" s="32"/>
      <c r="AI486" s="32"/>
      <c r="AJ486" s="32"/>
      <c r="AK486" s="32"/>
      <c r="AL486" s="32"/>
      <c r="AM486" s="32"/>
      <c r="AN486" s="32"/>
      <c r="AO486" s="32"/>
      <c r="AP486" s="32"/>
      <c r="AQ486" s="32"/>
      <c r="AR486" s="32"/>
      <c r="AS486" s="32"/>
      <c r="AT486" s="32"/>
      <c r="AU486" s="32"/>
      <c r="AV486" s="32"/>
      <c r="AW486" s="32"/>
      <c r="AX486" s="32"/>
      <c r="AY486"/>
    </row>
    <row r="487" spans="2:51" ht="12.75">
      <c r="B487"/>
      <c r="C487" s="32"/>
      <c r="D487" s="32"/>
      <c r="E487" s="32"/>
      <c r="G487"/>
      <c r="H487" s="32"/>
      <c r="I487" s="32"/>
      <c r="J487"/>
      <c r="M487" s="32"/>
      <c r="N487" s="32"/>
      <c r="O487" s="32"/>
      <c r="P487" s="32"/>
      <c r="Q487" s="32"/>
      <c r="X487" s="32"/>
      <c r="Y487" s="32"/>
      <c r="Z487" s="32"/>
      <c r="AA487" s="32"/>
      <c r="AB487" s="32"/>
      <c r="AC487" s="32"/>
      <c r="AD487" s="32"/>
      <c r="AE487" s="32"/>
      <c r="AF487" s="32"/>
      <c r="AG487" s="32"/>
      <c r="AH487" s="32"/>
      <c r="AI487" s="32"/>
      <c r="AJ487" s="32"/>
      <c r="AK487" s="32"/>
      <c r="AL487" s="32"/>
      <c r="AM487" s="32"/>
      <c r="AN487" s="32"/>
      <c r="AO487" s="32"/>
      <c r="AP487" s="32"/>
      <c r="AQ487" s="32"/>
      <c r="AR487" s="32"/>
      <c r="AS487" s="32"/>
      <c r="AT487" s="32"/>
      <c r="AU487" s="32"/>
      <c r="AV487" s="32"/>
      <c r="AW487" s="32"/>
      <c r="AX487" s="32"/>
      <c r="AY487"/>
    </row>
    <row r="488" spans="2:51" ht="12.75">
      <c r="B488"/>
      <c r="C488" s="32"/>
      <c r="D488" s="32"/>
      <c r="E488" s="32"/>
      <c r="G488"/>
      <c r="H488" s="32"/>
      <c r="I488" s="32"/>
      <c r="J488"/>
      <c r="M488" s="32"/>
      <c r="N488" s="32"/>
      <c r="O488" s="32"/>
      <c r="P488" s="32"/>
      <c r="Q488" s="32"/>
      <c r="X488" s="32"/>
      <c r="Y488" s="32"/>
      <c r="Z488" s="32"/>
      <c r="AA488" s="32"/>
      <c r="AB488" s="32"/>
      <c r="AC488" s="32"/>
      <c r="AD488" s="32"/>
      <c r="AE488" s="32"/>
      <c r="AF488" s="32"/>
      <c r="AG488" s="32"/>
      <c r="AH488" s="32"/>
      <c r="AI488" s="32"/>
      <c r="AJ488" s="32"/>
      <c r="AK488" s="32"/>
      <c r="AL488" s="32"/>
      <c r="AM488" s="32"/>
      <c r="AN488" s="32"/>
      <c r="AO488" s="32"/>
      <c r="AP488" s="32"/>
      <c r="AQ488" s="32"/>
      <c r="AR488" s="32"/>
      <c r="AS488" s="32"/>
      <c r="AT488" s="32"/>
      <c r="AU488" s="32"/>
      <c r="AV488" s="32"/>
      <c r="AW488" s="32"/>
      <c r="AX488" s="32"/>
      <c r="AY488"/>
    </row>
    <row r="489" spans="2:51" ht="12.75">
      <c r="B489"/>
      <c r="C489" s="32"/>
      <c r="D489" s="32"/>
      <c r="E489" s="32"/>
      <c r="G489"/>
      <c r="H489" s="32"/>
      <c r="I489" s="32"/>
      <c r="J489"/>
      <c r="M489" s="32"/>
      <c r="N489" s="32"/>
      <c r="O489" s="32"/>
      <c r="P489" s="32"/>
      <c r="Q489" s="32"/>
      <c r="X489" s="32"/>
      <c r="Y489" s="32"/>
      <c r="Z489" s="32"/>
      <c r="AA489" s="32"/>
      <c r="AB489" s="32"/>
      <c r="AC489" s="32"/>
      <c r="AD489" s="32"/>
      <c r="AE489" s="32"/>
      <c r="AF489" s="32"/>
      <c r="AG489" s="32"/>
      <c r="AH489" s="32"/>
      <c r="AI489" s="32"/>
      <c r="AJ489" s="32"/>
      <c r="AK489" s="32"/>
      <c r="AL489" s="32"/>
      <c r="AM489" s="32"/>
      <c r="AN489" s="32"/>
      <c r="AO489" s="32"/>
      <c r="AP489" s="32"/>
      <c r="AQ489" s="32"/>
      <c r="AR489" s="32"/>
      <c r="AS489" s="32"/>
      <c r="AT489" s="32"/>
      <c r="AU489" s="32"/>
      <c r="AV489" s="32"/>
      <c r="AW489" s="32"/>
      <c r="AX489" s="32"/>
      <c r="AY489"/>
    </row>
    <row r="490" spans="2:51" ht="12.75">
      <c r="B490"/>
      <c r="C490" s="32"/>
      <c r="D490" s="32"/>
      <c r="E490" s="32"/>
      <c r="G490"/>
      <c r="H490" s="32"/>
      <c r="I490" s="32"/>
      <c r="J490"/>
      <c r="M490" s="32"/>
      <c r="N490" s="32"/>
      <c r="O490" s="32"/>
      <c r="P490" s="32"/>
      <c r="Q490" s="32"/>
      <c r="X490" s="32"/>
      <c r="Y490" s="32"/>
      <c r="Z490" s="32"/>
      <c r="AA490" s="32"/>
      <c r="AB490" s="32"/>
      <c r="AC490" s="32"/>
      <c r="AD490" s="32"/>
      <c r="AE490" s="32"/>
      <c r="AF490" s="32"/>
      <c r="AG490" s="32"/>
      <c r="AH490" s="32"/>
      <c r="AI490" s="32"/>
      <c r="AJ490" s="32"/>
      <c r="AK490" s="32"/>
      <c r="AL490" s="32"/>
      <c r="AM490" s="32"/>
      <c r="AN490" s="32"/>
      <c r="AO490" s="32"/>
      <c r="AP490" s="32"/>
      <c r="AQ490" s="32"/>
      <c r="AR490" s="32"/>
      <c r="AS490" s="32"/>
      <c r="AT490" s="32"/>
      <c r="AU490" s="32"/>
      <c r="AV490" s="32"/>
      <c r="AW490" s="32"/>
      <c r="AX490" s="32"/>
      <c r="AY490"/>
    </row>
    <row r="491" spans="2:51" ht="12.75">
      <c r="B491"/>
      <c r="C491" s="32"/>
      <c r="D491" s="32"/>
      <c r="E491" s="32"/>
      <c r="G491"/>
      <c r="H491" s="32"/>
      <c r="I491" s="32"/>
      <c r="J491"/>
      <c r="M491" s="32"/>
      <c r="N491" s="32"/>
      <c r="O491" s="32"/>
      <c r="P491" s="32"/>
      <c r="Q491" s="32"/>
      <c r="X491" s="32"/>
      <c r="Y491" s="32"/>
      <c r="Z491" s="32"/>
      <c r="AA491" s="32"/>
      <c r="AB491" s="32"/>
      <c r="AC491" s="32"/>
      <c r="AD491" s="32"/>
      <c r="AE491" s="32"/>
      <c r="AF491" s="32"/>
      <c r="AG491" s="32"/>
      <c r="AH491" s="32"/>
      <c r="AI491" s="32"/>
      <c r="AJ491" s="32"/>
      <c r="AK491" s="32"/>
      <c r="AL491" s="32"/>
      <c r="AM491" s="32"/>
      <c r="AN491" s="32"/>
      <c r="AO491" s="32"/>
      <c r="AP491" s="32"/>
      <c r="AQ491" s="32"/>
      <c r="AR491" s="32"/>
      <c r="AS491" s="32"/>
      <c r="AT491" s="32"/>
      <c r="AU491" s="32"/>
      <c r="AV491" s="32"/>
      <c r="AW491" s="32"/>
      <c r="AX491" s="32"/>
      <c r="AY491"/>
    </row>
    <row r="492" spans="2:51" ht="12.75">
      <c r="B492"/>
      <c r="C492" s="32"/>
      <c r="D492" s="32"/>
      <c r="E492" s="32"/>
      <c r="G492"/>
      <c r="H492" s="32"/>
      <c r="I492" s="32"/>
      <c r="J492"/>
      <c r="M492" s="32"/>
      <c r="N492" s="32"/>
      <c r="O492" s="32"/>
      <c r="P492" s="32"/>
      <c r="Q492" s="32"/>
      <c r="X492" s="32"/>
      <c r="Y492" s="32"/>
      <c r="Z492" s="32"/>
      <c r="AA492" s="32"/>
      <c r="AB492" s="32"/>
      <c r="AC492" s="32"/>
      <c r="AD492" s="32"/>
      <c r="AE492" s="32"/>
      <c r="AF492" s="32"/>
      <c r="AG492" s="32"/>
      <c r="AH492" s="32"/>
      <c r="AI492" s="32"/>
      <c r="AJ492" s="32"/>
      <c r="AK492" s="32"/>
      <c r="AL492" s="32"/>
      <c r="AM492" s="32"/>
      <c r="AN492" s="32"/>
      <c r="AO492" s="32"/>
      <c r="AP492" s="32"/>
      <c r="AQ492" s="32"/>
      <c r="AR492" s="32"/>
      <c r="AS492" s="32"/>
      <c r="AT492" s="32"/>
      <c r="AU492" s="32"/>
      <c r="AV492" s="32"/>
      <c r="AW492" s="32"/>
      <c r="AX492" s="32"/>
      <c r="AY492"/>
    </row>
    <row r="493" spans="2:51" ht="12.75">
      <c r="B493"/>
      <c r="C493" s="32"/>
      <c r="D493" s="32"/>
      <c r="E493" s="32"/>
      <c r="G493"/>
      <c r="H493" s="32"/>
      <c r="I493" s="32"/>
      <c r="J493"/>
      <c r="M493" s="32"/>
      <c r="N493" s="32"/>
      <c r="O493" s="32"/>
      <c r="P493" s="32"/>
      <c r="Q493" s="32"/>
      <c r="X493" s="32"/>
      <c r="Y493" s="32"/>
      <c r="Z493" s="32"/>
      <c r="AA493" s="32"/>
      <c r="AB493" s="32"/>
      <c r="AC493" s="32"/>
      <c r="AD493" s="32"/>
      <c r="AE493" s="32"/>
      <c r="AF493" s="32"/>
      <c r="AG493" s="32"/>
      <c r="AH493" s="32"/>
      <c r="AI493" s="32"/>
      <c r="AJ493" s="32"/>
      <c r="AK493" s="32"/>
      <c r="AL493" s="32"/>
      <c r="AM493" s="32"/>
      <c r="AN493" s="32"/>
      <c r="AO493" s="32"/>
      <c r="AP493" s="32"/>
      <c r="AQ493" s="32"/>
      <c r="AR493" s="32"/>
      <c r="AS493" s="32"/>
      <c r="AT493" s="32"/>
      <c r="AU493" s="32"/>
      <c r="AV493" s="32"/>
      <c r="AW493" s="32"/>
      <c r="AX493" s="32"/>
      <c r="AY493"/>
    </row>
    <row r="494" spans="2:51" ht="12.75">
      <c r="B494"/>
      <c r="C494" s="32"/>
      <c r="D494" s="32"/>
      <c r="E494" s="32"/>
      <c r="G494"/>
      <c r="H494" s="32"/>
      <c r="I494" s="32"/>
      <c r="J494"/>
      <c r="M494" s="32"/>
      <c r="N494" s="32"/>
      <c r="O494" s="32"/>
      <c r="P494" s="32"/>
      <c r="Q494" s="32"/>
      <c r="X494" s="32"/>
      <c r="Y494" s="32"/>
      <c r="Z494" s="32"/>
      <c r="AA494" s="32"/>
      <c r="AB494" s="32"/>
      <c r="AC494" s="32"/>
      <c r="AD494" s="32"/>
      <c r="AE494" s="32"/>
      <c r="AF494" s="32"/>
      <c r="AG494" s="32"/>
      <c r="AH494" s="32"/>
      <c r="AI494" s="32"/>
      <c r="AJ494" s="32"/>
      <c r="AK494" s="32"/>
      <c r="AL494" s="32"/>
      <c r="AM494" s="32"/>
      <c r="AN494" s="32"/>
      <c r="AO494" s="32"/>
      <c r="AP494" s="32"/>
      <c r="AQ494" s="32"/>
      <c r="AR494" s="32"/>
      <c r="AS494" s="32"/>
      <c r="AT494" s="32"/>
      <c r="AU494" s="32"/>
      <c r="AV494" s="32"/>
      <c r="AW494" s="32"/>
      <c r="AX494" s="32"/>
      <c r="AY494"/>
    </row>
    <row r="495" spans="2:51" ht="12.75">
      <c r="B495"/>
      <c r="C495" s="32"/>
      <c r="D495" s="32"/>
      <c r="E495" s="32"/>
      <c r="G495"/>
      <c r="H495" s="32"/>
      <c r="I495" s="32"/>
      <c r="J495"/>
      <c r="M495" s="32"/>
      <c r="N495" s="32"/>
      <c r="O495" s="32"/>
      <c r="P495" s="32"/>
      <c r="Q495" s="32"/>
      <c r="X495" s="32"/>
      <c r="Y495" s="32"/>
      <c r="Z495" s="32"/>
      <c r="AA495" s="32"/>
      <c r="AB495" s="32"/>
      <c r="AC495" s="32"/>
      <c r="AD495" s="32"/>
      <c r="AE495" s="32"/>
      <c r="AF495" s="32"/>
      <c r="AG495" s="32"/>
      <c r="AH495" s="32"/>
      <c r="AI495" s="32"/>
      <c r="AJ495" s="32"/>
      <c r="AK495" s="32"/>
      <c r="AL495" s="32"/>
      <c r="AM495" s="32"/>
      <c r="AN495" s="32"/>
      <c r="AO495" s="32"/>
      <c r="AP495" s="32"/>
      <c r="AQ495" s="32"/>
      <c r="AR495" s="32"/>
      <c r="AS495" s="32"/>
      <c r="AT495" s="32"/>
      <c r="AU495" s="32"/>
      <c r="AV495" s="32"/>
      <c r="AW495" s="32"/>
      <c r="AX495" s="32"/>
      <c r="AY495"/>
    </row>
    <row r="496" spans="2:51" ht="12.75">
      <c r="B496"/>
      <c r="C496" s="32"/>
      <c r="D496" s="32"/>
      <c r="E496" s="32"/>
      <c r="G496"/>
      <c r="H496" s="32"/>
      <c r="I496" s="32"/>
      <c r="J496"/>
      <c r="M496" s="32"/>
      <c r="N496" s="32"/>
      <c r="O496" s="32"/>
      <c r="P496" s="32"/>
      <c r="Q496" s="32"/>
      <c r="X496" s="32"/>
      <c r="Y496" s="32"/>
      <c r="Z496" s="32"/>
      <c r="AA496" s="32"/>
      <c r="AB496" s="32"/>
      <c r="AC496" s="32"/>
      <c r="AD496" s="32"/>
      <c r="AE496" s="32"/>
      <c r="AF496" s="32"/>
      <c r="AG496" s="32"/>
      <c r="AH496" s="32"/>
      <c r="AI496" s="32"/>
      <c r="AJ496" s="32"/>
      <c r="AK496" s="32"/>
      <c r="AL496" s="32"/>
      <c r="AM496" s="32"/>
      <c r="AN496" s="32"/>
      <c r="AO496" s="32"/>
      <c r="AP496" s="32"/>
      <c r="AQ496" s="32"/>
      <c r="AR496" s="32"/>
      <c r="AS496" s="32"/>
      <c r="AT496" s="32"/>
      <c r="AU496" s="32"/>
      <c r="AV496" s="32"/>
      <c r="AW496" s="32"/>
      <c r="AX496" s="32"/>
      <c r="AY496"/>
    </row>
    <row r="497" spans="2:51" ht="12.75">
      <c r="B497"/>
      <c r="C497" s="32"/>
      <c r="D497" s="32"/>
      <c r="E497" s="32"/>
      <c r="G497"/>
      <c r="H497" s="32"/>
      <c r="I497" s="32"/>
      <c r="J497"/>
      <c r="M497" s="32"/>
      <c r="N497" s="32"/>
      <c r="O497" s="32"/>
      <c r="P497" s="32"/>
      <c r="Q497" s="32"/>
      <c r="X497" s="32"/>
      <c r="Y497" s="32"/>
      <c r="Z497" s="32"/>
      <c r="AA497" s="32"/>
      <c r="AB497" s="32"/>
      <c r="AC497" s="32"/>
      <c r="AD497" s="32"/>
      <c r="AE497" s="32"/>
      <c r="AF497" s="32"/>
      <c r="AG497" s="32"/>
      <c r="AH497" s="32"/>
      <c r="AI497" s="32"/>
      <c r="AJ497" s="32"/>
      <c r="AK497" s="32"/>
      <c r="AL497" s="32"/>
      <c r="AM497" s="32"/>
      <c r="AN497" s="32"/>
      <c r="AO497" s="32"/>
      <c r="AP497" s="32"/>
      <c r="AQ497" s="32"/>
      <c r="AR497" s="32"/>
      <c r="AS497" s="32"/>
      <c r="AT497" s="32"/>
      <c r="AU497" s="32"/>
      <c r="AV497" s="32"/>
      <c r="AW497" s="32"/>
      <c r="AX497" s="32"/>
      <c r="AY497"/>
    </row>
    <row r="498" spans="2:51" ht="12.75">
      <c r="B498"/>
      <c r="C498" s="32"/>
      <c r="D498" s="32"/>
      <c r="E498" s="32"/>
      <c r="G498"/>
      <c r="H498" s="32"/>
      <c r="I498" s="32"/>
      <c r="J498"/>
      <c r="M498" s="32"/>
      <c r="N498" s="32"/>
      <c r="O498" s="32"/>
      <c r="P498" s="32"/>
      <c r="Q498" s="32"/>
      <c r="X498" s="32"/>
      <c r="Y498" s="32"/>
      <c r="Z498" s="32"/>
      <c r="AA498" s="32"/>
      <c r="AB498" s="32"/>
      <c r="AC498" s="32"/>
      <c r="AD498" s="32"/>
      <c r="AE498" s="32"/>
      <c r="AF498" s="32"/>
      <c r="AG498" s="32"/>
      <c r="AH498" s="32"/>
      <c r="AI498" s="32"/>
      <c r="AJ498" s="32"/>
      <c r="AK498" s="32"/>
      <c r="AL498" s="32"/>
      <c r="AM498" s="32"/>
      <c r="AN498" s="32"/>
      <c r="AO498" s="32"/>
      <c r="AP498" s="32"/>
      <c r="AQ498" s="32"/>
      <c r="AR498" s="32"/>
      <c r="AS498" s="32"/>
      <c r="AT498" s="32"/>
      <c r="AU498" s="32"/>
      <c r="AV498" s="32"/>
      <c r="AW498" s="32"/>
      <c r="AX498" s="32"/>
      <c r="AY498"/>
    </row>
    <row r="499" spans="2:51" ht="12.75">
      <c r="B499"/>
      <c r="C499" s="32"/>
      <c r="D499" s="32"/>
      <c r="E499" s="32"/>
      <c r="G499"/>
      <c r="H499" s="32"/>
      <c r="I499" s="32"/>
      <c r="J499"/>
      <c r="M499" s="32"/>
      <c r="N499" s="32"/>
      <c r="O499" s="32"/>
      <c r="P499" s="32"/>
      <c r="Q499" s="32"/>
      <c r="X499" s="32"/>
      <c r="Y499" s="32"/>
      <c r="Z499" s="32"/>
      <c r="AA499" s="32"/>
      <c r="AB499" s="32"/>
      <c r="AC499" s="32"/>
      <c r="AD499" s="32"/>
      <c r="AE499" s="32"/>
      <c r="AF499" s="32"/>
      <c r="AG499" s="32"/>
      <c r="AH499" s="32"/>
      <c r="AI499" s="32"/>
      <c r="AJ499" s="32"/>
      <c r="AK499" s="32"/>
      <c r="AL499" s="32"/>
      <c r="AM499" s="32"/>
      <c r="AN499" s="32"/>
      <c r="AO499" s="32"/>
      <c r="AP499" s="32"/>
      <c r="AQ499" s="32"/>
      <c r="AR499" s="32"/>
      <c r="AS499" s="32"/>
      <c r="AT499" s="32"/>
      <c r="AU499" s="32"/>
      <c r="AV499" s="32"/>
      <c r="AW499" s="32"/>
      <c r="AX499" s="32"/>
      <c r="AY499"/>
    </row>
    <row r="500" spans="2:51" ht="12.75">
      <c r="B500"/>
      <c r="C500" s="32"/>
      <c r="D500" s="32"/>
      <c r="E500" s="32"/>
      <c r="G500"/>
      <c r="H500" s="32"/>
      <c r="I500" s="32"/>
      <c r="J500"/>
      <c r="M500" s="32"/>
      <c r="N500" s="32"/>
      <c r="O500" s="32"/>
      <c r="P500" s="32"/>
      <c r="Q500" s="32"/>
      <c r="X500" s="32"/>
      <c r="Y500" s="32"/>
      <c r="Z500" s="32"/>
      <c r="AA500" s="32"/>
      <c r="AB500" s="32"/>
      <c r="AC500" s="32"/>
      <c r="AD500" s="32"/>
      <c r="AE500" s="32"/>
      <c r="AF500" s="32"/>
      <c r="AG500" s="32"/>
      <c r="AH500" s="32"/>
      <c r="AI500" s="32"/>
      <c r="AJ500" s="32"/>
      <c r="AK500" s="32"/>
      <c r="AL500" s="32"/>
      <c r="AM500" s="32"/>
      <c r="AN500" s="32"/>
      <c r="AO500" s="32"/>
      <c r="AP500" s="32"/>
      <c r="AQ500" s="32"/>
      <c r="AR500" s="32"/>
      <c r="AS500" s="32"/>
      <c r="AT500" s="32"/>
      <c r="AU500" s="32"/>
      <c r="AV500" s="32"/>
      <c r="AW500" s="32"/>
      <c r="AX500" s="32"/>
      <c r="AY500"/>
    </row>
    <row r="501" spans="2:51" ht="12.75">
      <c r="B501"/>
      <c r="C501" s="32"/>
      <c r="D501" s="32"/>
      <c r="E501" s="32"/>
      <c r="G501"/>
      <c r="H501" s="32"/>
      <c r="I501" s="32"/>
      <c r="J501"/>
      <c r="M501" s="32"/>
      <c r="N501" s="32"/>
      <c r="O501" s="32"/>
      <c r="P501" s="32"/>
      <c r="Q501" s="32"/>
      <c r="X501" s="32"/>
      <c r="Y501" s="32"/>
      <c r="Z501" s="32"/>
      <c r="AA501" s="32"/>
      <c r="AB501" s="32"/>
      <c r="AC501" s="32"/>
      <c r="AD501" s="32"/>
      <c r="AE501" s="32"/>
      <c r="AF501" s="32"/>
      <c r="AG501" s="32"/>
      <c r="AH501" s="32"/>
      <c r="AI501" s="32"/>
      <c r="AJ501" s="32"/>
      <c r="AK501" s="32"/>
      <c r="AL501" s="32"/>
      <c r="AM501" s="32"/>
      <c r="AN501" s="32"/>
      <c r="AO501" s="32"/>
      <c r="AP501" s="32"/>
      <c r="AQ501" s="32"/>
      <c r="AR501" s="32"/>
      <c r="AS501" s="32"/>
      <c r="AT501" s="32"/>
      <c r="AU501" s="32"/>
      <c r="AV501" s="32"/>
      <c r="AW501" s="32"/>
      <c r="AX501" s="32"/>
      <c r="AY501"/>
    </row>
    <row r="502" spans="2:51" ht="12.75">
      <c r="B502"/>
      <c r="C502" s="32"/>
      <c r="D502" s="32"/>
      <c r="E502" s="32"/>
      <c r="G502"/>
      <c r="H502" s="32"/>
      <c r="I502" s="32"/>
      <c r="J502"/>
      <c r="M502" s="32"/>
      <c r="N502" s="32"/>
      <c r="O502" s="32"/>
      <c r="P502" s="32"/>
      <c r="Q502" s="32"/>
      <c r="X502" s="32"/>
      <c r="Y502" s="32"/>
      <c r="Z502" s="32"/>
      <c r="AA502" s="32"/>
      <c r="AB502" s="32"/>
      <c r="AC502" s="32"/>
      <c r="AD502" s="32"/>
      <c r="AE502" s="32"/>
      <c r="AF502" s="32"/>
      <c r="AG502" s="32"/>
      <c r="AH502" s="32"/>
      <c r="AI502" s="32"/>
      <c r="AJ502" s="32"/>
      <c r="AK502" s="32"/>
      <c r="AL502" s="32"/>
      <c r="AM502" s="32"/>
      <c r="AN502" s="32"/>
      <c r="AO502" s="32"/>
      <c r="AP502" s="32"/>
      <c r="AQ502" s="32"/>
      <c r="AR502" s="32"/>
      <c r="AS502" s="32"/>
      <c r="AT502" s="32"/>
      <c r="AU502" s="32"/>
      <c r="AV502" s="32"/>
      <c r="AW502" s="32"/>
      <c r="AX502" s="32"/>
      <c r="AY502"/>
    </row>
    <row r="503" spans="2:51" ht="12.75">
      <c r="B503"/>
      <c r="C503" s="32"/>
      <c r="D503" s="32"/>
      <c r="E503" s="32"/>
      <c r="G503"/>
      <c r="H503" s="32"/>
      <c r="I503" s="32"/>
      <c r="J503"/>
      <c r="M503" s="32"/>
      <c r="N503" s="32"/>
      <c r="O503" s="32"/>
      <c r="P503" s="32"/>
      <c r="Q503" s="32"/>
      <c r="X503" s="32"/>
      <c r="Y503" s="32"/>
      <c r="Z503" s="32"/>
      <c r="AA503" s="32"/>
      <c r="AB503" s="32"/>
      <c r="AC503" s="32"/>
      <c r="AD503" s="32"/>
      <c r="AE503" s="32"/>
      <c r="AF503" s="32"/>
      <c r="AG503" s="32"/>
      <c r="AH503" s="32"/>
      <c r="AI503" s="32"/>
      <c r="AJ503" s="32"/>
      <c r="AK503" s="32"/>
      <c r="AL503" s="32"/>
      <c r="AM503" s="32"/>
      <c r="AN503" s="32"/>
      <c r="AO503" s="32"/>
      <c r="AP503" s="32"/>
      <c r="AQ503" s="32"/>
      <c r="AR503" s="32"/>
      <c r="AS503" s="32"/>
      <c r="AT503" s="32"/>
      <c r="AU503" s="32"/>
      <c r="AV503" s="32"/>
      <c r="AW503" s="32"/>
      <c r="AX503" s="32"/>
      <c r="AY503"/>
    </row>
    <row r="504" spans="2:51" ht="12.75">
      <c r="B504"/>
      <c r="C504" s="32"/>
      <c r="D504" s="32"/>
      <c r="E504" s="32"/>
      <c r="G504"/>
      <c r="H504" s="32"/>
      <c r="I504" s="32"/>
      <c r="J504"/>
      <c r="M504" s="32"/>
      <c r="N504" s="32"/>
      <c r="O504" s="32"/>
      <c r="P504" s="32"/>
      <c r="Q504" s="32"/>
      <c r="X504" s="32"/>
      <c r="Y504" s="32"/>
      <c r="Z504" s="32"/>
      <c r="AA504" s="32"/>
      <c r="AB504" s="32"/>
      <c r="AC504" s="32"/>
      <c r="AD504" s="32"/>
      <c r="AE504" s="32"/>
      <c r="AF504" s="32"/>
      <c r="AG504" s="32"/>
      <c r="AH504" s="32"/>
      <c r="AI504" s="32"/>
      <c r="AJ504" s="32"/>
      <c r="AK504" s="32"/>
      <c r="AL504" s="32"/>
      <c r="AM504" s="32"/>
      <c r="AN504" s="32"/>
      <c r="AO504" s="32"/>
      <c r="AP504" s="32"/>
      <c r="AQ504" s="32"/>
      <c r="AR504" s="32"/>
      <c r="AS504" s="32"/>
      <c r="AT504" s="32"/>
      <c r="AU504" s="32"/>
      <c r="AV504" s="32"/>
      <c r="AW504" s="32"/>
      <c r="AX504" s="32"/>
      <c r="AY504"/>
    </row>
    <row r="505" spans="2:51" ht="12.75">
      <c r="B505"/>
      <c r="C505" s="32"/>
      <c r="D505" s="32"/>
      <c r="E505" s="32"/>
      <c r="G505"/>
      <c r="H505" s="32"/>
      <c r="I505" s="32"/>
      <c r="J505"/>
      <c r="M505" s="32"/>
      <c r="N505" s="32"/>
      <c r="O505" s="32"/>
      <c r="P505" s="32"/>
      <c r="Q505" s="32"/>
      <c r="X505" s="32"/>
      <c r="Y505" s="32"/>
      <c r="Z505" s="32"/>
      <c r="AA505" s="32"/>
      <c r="AB505" s="32"/>
      <c r="AC505" s="32"/>
      <c r="AD505" s="32"/>
      <c r="AE505" s="32"/>
      <c r="AF505" s="32"/>
      <c r="AG505" s="32"/>
      <c r="AH505" s="32"/>
      <c r="AI505" s="32"/>
      <c r="AJ505" s="32"/>
      <c r="AK505" s="32"/>
      <c r="AL505" s="32"/>
      <c r="AM505" s="32"/>
      <c r="AN505" s="32"/>
      <c r="AO505" s="32"/>
      <c r="AP505" s="32"/>
      <c r="AQ505" s="32"/>
      <c r="AR505" s="32"/>
      <c r="AS505" s="32"/>
      <c r="AT505" s="32"/>
      <c r="AU505" s="32"/>
      <c r="AV505" s="32"/>
      <c r="AW505" s="32"/>
      <c r="AX505" s="32"/>
      <c r="AY505"/>
    </row>
    <row r="506" spans="2:51" ht="12.75">
      <c r="B506"/>
      <c r="C506" s="32"/>
      <c r="D506" s="32"/>
      <c r="E506" s="32"/>
      <c r="G506"/>
      <c r="H506" s="32"/>
      <c r="I506" s="32"/>
      <c r="J506"/>
      <c r="M506" s="32"/>
      <c r="N506" s="32"/>
      <c r="O506" s="32"/>
      <c r="P506" s="32"/>
      <c r="Q506" s="32"/>
      <c r="X506" s="32"/>
      <c r="Y506" s="32"/>
      <c r="Z506" s="32"/>
      <c r="AA506" s="32"/>
      <c r="AB506" s="32"/>
      <c r="AC506" s="32"/>
      <c r="AD506" s="32"/>
      <c r="AE506" s="32"/>
      <c r="AF506" s="32"/>
      <c r="AG506" s="32"/>
      <c r="AH506" s="32"/>
      <c r="AI506" s="32"/>
      <c r="AJ506" s="32"/>
      <c r="AK506" s="32"/>
      <c r="AL506" s="32"/>
      <c r="AM506" s="32"/>
      <c r="AN506" s="32"/>
      <c r="AO506" s="32"/>
      <c r="AP506" s="32"/>
      <c r="AQ506" s="32"/>
      <c r="AR506" s="32"/>
      <c r="AS506" s="32"/>
      <c r="AT506" s="32"/>
      <c r="AU506" s="32"/>
      <c r="AV506" s="32"/>
      <c r="AW506" s="32"/>
      <c r="AX506" s="32"/>
      <c r="AY506"/>
    </row>
    <row r="507" spans="2:51" ht="12.75">
      <c r="B507"/>
      <c r="C507" s="32"/>
      <c r="D507" s="32"/>
      <c r="E507" s="32"/>
      <c r="G507"/>
      <c r="H507" s="32"/>
      <c r="I507" s="32"/>
      <c r="J507"/>
      <c r="M507" s="32"/>
      <c r="N507" s="32"/>
      <c r="O507" s="32"/>
      <c r="P507" s="32"/>
      <c r="Q507" s="32"/>
      <c r="X507" s="32"/>
      <c r="Y507" s="32"/>
      <c r="Z507" s="32"/>
      <c r="AA507" s="32"/>
      <c r="AB507" s="32"/>
      <c r="AC507" s="32"/>
      <c r="AD507" s="32"/>
      <c r="AE507" s="32"/>
      <c r="AF507" s="32"/>
      <c r="AG507" s="32"/>
      <c r="AH507" s="32"/>
      <c r="AI507" s="32"/>
      <c r="AJ507" s="32"/>
      <c r="AK507" s="32"/>
      <c r="AL507" s="32"/>
      <c r="AM507" s="32"/>
      <c r="AN507" s="32"/>
      <c r="AO507" s="32"/>
      <c r="AP507" s="32"/>
      <c r="AQ507" s="32"/>
      <c r="AR507" s="32"/>
      <c r="AS507" s="32"/>
      <c r="AT507" s="32"/>
      <c r="AU507" s="32"/>
      <c r="AV507" s="32"/>
      <c r="AW507" s="32"/>
      <c r="AX507" s="32"/>
      <c r="AY507"/>
    </row>
    <row r="508" spans="2:51" ht="12.75">
      <c r="B508"/>
      <c r="C508" s="32"/>
      <c r="D508" s="32"/>
      <c r="E508" s="32"/>
      <c r="G508"/>
      <c r="H508" s="32"/>
      <c r="I508" s="32"/>
      <c r="J508"/>
      <c r="M508" s="32"/>
      <c r="N508" s="32"/>
      <c r="O508" s="32"/>
      <c r="P508" s="32"/>
      <c r="Q508" s="32"/>
      <c r="X508" s="32"/>
      <c r="Y508" s="32"/>
      <c r="Z508" s="32"/>
      <c r="AA508" s="32"/>
      <c r="AB508" s="32"/>
      <c r="AC508" s="32"/>
      <c r="AD508" s="32"/>
      <c r="AE508" s="32"/>
      <c r="AF508" s="32"/>
      <c r="AG508" s="32"/>
      <c r="AH508" s="32"/>
      <c r="AI508" s="32"/>
      <c r="AJ508" s="32"/>
      <c r="AK508" s="32"/>
      <c r="AL508" s="32"/>
      <c r="AM508" s="32"/>
      <c r="AN508" s="32"/>
      <c r="AO508" s="32"/>
      <c r="AP508" s="32"/>
      <c r="AQ508" s="32"/>
      <c r="AR508" s="32"/>
      <c r="AS508" s="32"/>
      <c r="AT508" s="32"/>
      <c r="AU508" s="32"/>
      <c r="AV508" s="32"/>
      <c r="AW508" s="32"/>
      <c r="AX508" s="32"/>
      <c r="AY508"/>
    </row>
    <row r="509" spans="2:51" ht="12.75">
      <c r="B509"/>
      <c r="C509" s="32"/>
      <c r="D509" s="32"/>
      <c r="E509" s="32"/>
      <c r="G509"/>
      <c r="H509" s="32"/>
      <c r="I509" s="32"/>
      <c r="J509"/>
      <c r="M509" s="32"/>
      <c r="N509" s="32"/>
      <c r="O509" s="32"/>
      <c r="P509" s="32"/>
      <c r="Q509" s="32"/>
      <c r="X509" s="32"/>
      <c r="Y509" s="32"/>
      <c r="Z509" s="32"/>
      <c r="AA509" s="32"/>
      <c r="AB509" s="32"/>
      <c r="AC509" s="32"/>
      <c r="AD509" s="32"/>
      <c r="AE509" s="32"/>
      <c r="AF509" s="32"/>
      <c r="AG509" s="32"/>
      <c r="AH509" s="32"/>
      <c r="AI509" s="32"/>
      <c r="AJ509" s="32"/>
      <c r="AK509" s="32"/>
      <c r="AL509" s="32"/>
      <c r="AM509" s="32"/>
      <c r="AN509" s="32"/>
      <c r="AO509" s="32"/>
      <c r="AP509" s="32"/>
      <c r="AQ509" s="32"/>
      <c r="AR509" s="32"/>
      <c r="AS509" s="32"/>
      <c r="AT509" s="32"/>
      <c r="AU509" s="32"/>
      <c r="AV509" s="32"/>
      <c r="AW509" s="32"/>
      <c r="AX509" s="32"/>
      <c r="AY509"/>
    </row>
    <row r="510" spans="2:51" ht="12.75">
      <c r="B510"/>
      <c r="C510" s="32"/>
      <c r="D510" s="32"/>
      <c r="E510" s="32"/>
      <c r="G510"/>
      <c r="H510" s="32"/>
      <c r="I510" s="32"/>
      <c r="J510"/>
      <c r="M510" s="32"/>
      <c r="N510" s="32"/>
      <c r="O510" s="32"/>
      <c r="P510" s="32"/>
      <c r="Q510" s="32"/>
      <c r="X510" s="32"/>
      <c r="Y510" s="32"/>
      <c r="Z510" s="32"/>
      <c r="AA510" s="32"/>
      <c r="AB510" s="32"/>
      <c r="AC510" s="32"/>
      <c r="AD510" s="32"/>
      <c r="AE510" s="32"/>
      <c r="AF510" s="32"/>
      <c r="AG510" s="32"/>
      <c r="AH510" s="32"/>
      <c r="AI510" s="32"/>
      <c r="AJ510" s="32"/>
      <c r="AK510" s="32"/>
      <c r="AL510" s="32"/>
      <c r="AM510" s="32"/>
      <c r="AN510" s="32"/>
      <c r="AO510" s="32"/>
      <c r="AP510" s="32"/>
      <c r="AQ510" s="32"/>
      <c r="AR510" s="32"/>
      <c r="AS510" s="32"/>
      <c r="AT510" s="32"/>
      <c r="AU510" s="32"/>
      <c r="AV510" s="32"/>
      <c r="AW510" s="32"/>
      <c r="AX510" s="32"/>
      <c r="AY510"/>
    </row>
    <row r="511" spans="2:51" ht="12.75">
      <c r="B511"/>
      <c r="C511" s="32"/>
      <c r="D511" s="32"/>
      <c r="E511" s="32"/>
      <c r="G511"/>
      <c r="H511" s="32"/>
      <c r="I511" s="32"/>
      <c r="J511"/>
      <c r="M511" s="32"/>
      <c r="N511" s="32"/>
      <c r="O511" s="32"/>
      <c r="P511" s="32"/>
      <c r="Q511" s="32"/>
      <c r="X511" s="32"/>
      <c r="Y511" s="32"/>
      <c r="Z511" s="32"/>
      <c r="AA511" s="32"/>
      <c r="AB511" s="32"/>
      <c r="AC511" s="32"/>
      <c r="AD511" s="32"/>
      <c r="AE511" s="32"/>
      <c r="AF511" s="32"/>
      <c r="AG511" s="32"/>
      <c r="AH511" s="32"/>
      <c r="AI511" s="32"/>
      <c r="AJ511" s="32"/>
      <c r="AK511" s="32"/>
      <c r="AL511" s="32"/>
      <c r="AM511" s="32"/>
      <c r="AN511" s="32"/>
      <c r="AO511" s="32"/>
      <c r="AP511" s="32"/>
      <c r="AQ511" s="32"/>
      <c r="AR511" s="32"/>
      <c r="AS511" s="32"/>
      <c r="AT511" s="32"/>
      <c r="AU511" s="32"/>
      <c r="AV511" s="32"/>
      <c r="AW511" s="32"/>
      <c r="AX511" s="32"/>
      <c r="AY511"/>
    </row>
    <row r="512" spans="2:51" ht="12.75">
      <c r="B512"/>
      <c r="C512" s="32"/>
      <c r="D512" s="32"/>
      <c r="E512" s="32"/>
      <c r="G512"/>
      <c r="H512" s="32"/>
      <c r="I512" s="32"/>
      <c r="J512"/>
      <c r="M512" s="32"/>
      <c r="N512" s="32"/>
      <c r="O512" s="32"/>
      <c r="P512" s="32"/>
      <c r="Q512" s="32"/>
      <c r="X512" s="32"/>
      <c r="Y512" s="32"/>
      <c r="Z512" s="32"/>
      <c r="AA512" s="32"/>
      <c r="AB512" s="32"/>
      <c r="AC512" s="32"/>
      <c r="AD512" s="32"/>
      <c r="AE512" s="32"/>
      <c r="AF512" s="32"/>
      <c r="AG512" s="32"/>
      <c r="AH512" s="32"/>
      <c r="AI512" s="32"/>
      <c r="AJ512" s="32"/>
      <c r="AK512" s="32"/>
      <c r="AL512" s="32"/>
      <c r="AM512" s="32"/>
      <c r="AN512" s="32"/>
      <c r="AO512" s="32"/>
      <c r="AP512" s="32"/>
      <c r="AQ512" s="32"/>
      <c r="AR512" s="32"/>
      <c r="AS512" s="32"/>
      <c r="AT512" s="32"/>
      <c r="AU512" s="32"/>
      <c r="AV512" s="32"/>
      <c r="AW512" s="32"/>
      <c r="AX512" s="32"/>
      <c r="AY512"/>
    </row>
    <row r="513" spans="2:51" ht="12.75">
      <c r="B513"/>
      <c r="C513" s="32"/>
      <c r="D513" s="32"/>
      <c r="E513" s="32"/>
      <c r="G513"/>
      <c r="H513" s="32"/>
      <c r="I513" s="32"/>
      <c r="J513"/>
      <c r="M513" s="32"/>
      <c r="N513" s="32"/>
      <c r="O513" s="32"/>
      <c r="P513" s="32"/>
      <c r="Q513" s="32"/>
      <c r="X513" s="32"/>
      <c r="Y513" s="32"/>
      <c r="Z513" s="32"/>
      <c r="AA513" s="32"/>
      <c r="AB513" s="32"/>
      <c r="AC513" s="32"/>
      <c r="AD513" s="32"/>
      <c r="AE513" s="32"/>
      <c r="AF513" s="32"/>
      <c r="AG513" s="32"/>
      <c r="AH513" s="32"/>
      <c r="AI513" s="32"/>
      <c r="AJ513" s="32"/>
      <c r="AK513" s="32"/>
      <c r="AL513" s="32"/>
      <c r="AM513" s="32"/>
      <c r="AN513" s="32"/>
      <c r="AO513" s="32"/>
      <c r="AP513" s="32"/>
      <c r="AQ513" s="32"/>
      <c r="AR513" s="32"/>
      <c r="AS513" s="32"/>
      <c r="AT513" s="32"/>
      <c r="AU513" s="32"/>
      <c r="AV513" s="32"/>
      <c r="AW513" s="32"/>
      <c r="AX513" s="32"/>
      <c r="AY513"/>
    </row>
    <row r="514" spans="2:51" ht="12.75">
      <c r="B514"/>
      <c r="C514" s="32"/>
      <c r="D514" s="32"/>
      <c r="E514" s="32"/>
      <c r="G514"/>
      <c r="H514" s="32"/>
      <c r="I514" s="32"/>
      <c r="J514"/>
      <c r="M514" s="32"/>
      <c r="N514" s="32"/>
      <c r="O514" s="32"/>
      <c r="P514" s="32"/>
      <c r="Q514" s="32"/>
      <c r="X514" s="32"/>
      <c r="Y514" s="32"/>
      <c r="Z514" s="32"/>
      <c r="AA514" s="32"/>
      <c r="AB514" s="32"/>
      <c r="AC514" s="32"/>
      <c r="AD514" s="32"/>
      <c r="AE514" s="32"/>
      <c r="AF514" s="32"/>
      <c r="AG514" s="32"/>
      <c r="AH514" s="32"/>
      <c r="AI514" s="32"/>
      <c r="AJ514" s="32"/>
      <c r="AK514" s="32"/>
      <c r="AL514" s="32"/>
      <c r="AM514" s="32"/>
      <c r="AN514" s="32"/>
      <c r="AO514" s="32"/>
      <c r="AP514" s="32"/>
      <c r="AQ514" s="32"/>
      <c r="AR514" s="32"/>
      <c r="AS514" s="32"/>
      <c r="AT514" s="32"/>
      <c r="AU514" s="32"/>
      <c r="AV514" s="32"/>
      <c r="AW514" s="32"/>
      <c r="AX514" s="32"/>
      <c r="AY514"/>
    </row>
    <row r="515" spans="2:51" ht="12.75">
      <c r="B515"/>
      <c r="C515" s="32"/>
      <c r="D515" s="32"/>
      <c r="E515" s="32"/>
      <c r="G515"/>
      <c r="H515" s="32"/>
      <c r="I515" s="32"/>
      <c r="J515"/>
      <c r="M515" s="32"/>
      <c r="N515" s="32"/>
      <c r="O515" s="32"/>
      <c r="P515" s="32"/>
      <c r="Q515" s="32"/>
      <c r="X515" s="32"/>
      <c r="Y515" s="32"/>
      <c r="Z515" s="32"/>
      <c r="AA515" s="32"/>
      <c r="AB515" s="32"/>
      <c r="AC515" s="32"/>
      <c r="AD515" s="32"/>
      <c r="AE515" s="32"/>
      <c r="AF515" s="32"/>
      <c r="AG515" s="32"/>
      <c r="AH515" s="32"/>
      <c r="AI515" s="32"/>
      <c r="AJ515" s="32"/>
      <c r="AK515" s="32"/>
      <c r="AL515" s="32"/>
      <c r="AM515" s="32"/>
      <c r="AN515" s="32"/>
      <c r="AO515" s="32"/>
      <c r="AP515" s="32"/>
      <c r="AQ515" s="32"/>
      <c r="AR515" s="32"/>
      <c r="AS515" s="32"/>
      <c r="AT515" s="32"/>
      <c r="AU515" s="32"/>
      <c r="AV515" s="32"/>
      <c r="AW515" s="32"/>
      <c r="AX515" s="32"/>
      <c r="AY515"/>
    </row>
    <row r="516" spans="2:51" ht="12.75">
      <c r="B516"/>
      <c r="C516" s="32"/>
      <c r="D516" s="32"/>
      <c r="E516" s="32"/>
      <c r="G516"/>
      <c r="H516" s="32"/>
      <c r="I516" s="32"/>
      <c r="J516"/>
      <c r="M516" s="32"/>
      <c r="N516" s="32"/>
      <c r="O516" s="32"/>
      <c r="P516" s="32"/>
      <c r="Q516" s="32"/>
      <c r="X516" s="32"/>
      <c r="Y516" s="32"/>
      <c r="Z516" s="32"/>
      <c r="AA516" s="32"/>
      <c r="AB516" s="32"/>
      <c r="AC516" s="32"/>
      <c r="AD516" s="32"/>
      <c r="AE516" s="32"/>
      <c r="AF516" s="32"/>
      <c r="AG516" s="32"/>
      <c r="AH516" s="32"/>
      <c r="AI516" s="32"/>
      <c r="AJ516" s="32"/>
      <c r="AK516" s="32"/>
      <c r="AL516" s="32"/>
      <c r="AM516" s="32"/>
      <c r="AN516" s="32"/>
      <c r="AO516" s="32"/>
      <c r="AP516" s="32"/>
      <c r="AQ516" s="32"/>
      <c r="AR516" s="32"/>
      <c r="AS516" s="32"/>
      <c r="AT516" s="32"/>
      <c r="AU516" s="32"/>
      <c r="AV516" s="32"/>
      <c r="AW516" s="32"/>
      <c r="AX516" s="32"/>
      <c r="AY516"/>
    </row>
    <row r="517" spans="2:51" ht="12.75">
      <c r="B517"/>
      <c r="C517" s="32"/>
      <c r="D517" s="32"/>
      <c r="E517" s="32"/>
      <c r="G517"/>
      <c r="H517" s="32"/>
      <c r="I517" s="32"/>
      <c r="J517"/>
      <c r="M517" s="32"/>
      <c r="N517" s="32"/>
      <c r="O517" s="32"/>
      <c r="P517" s="32"/>
      <c r="Q517" s="32"/>
      <c r="X517" s="32"/>
      <c r="Y517" s="32"/>
      <c r="Z517" s="32"/>
      <c r="AA517" s="32"/>
      <c r="AB517" s="32"/>
      <c r="AC517" s="32"/>
      <c r="AD517" s="32"/>
      <c r="AE517" s="32"/>
      <c r="AF517" s="32"/>
      <c r="AG517" s="32"/>
      <c r="AH517" s="32"/>
      <c r="AI517" s="32"/>
      <c r="AJ517" s="32"/>
      <c r="AK517" s="32"/>
      <c r="AL517" s="32"/>
      <c r="AM517" s="32"/>
      <c r="AN517" s="32"/>
      <c r="AO517" s="32"/>
      <c r="AP517" s="32"/>
      <c r="AQ517" s="32"/>
      <c r="AR517" s="32"/>
      <c r="AS517" s="32"/>
      <c r="AT517" s="32"/>
      <c r="AU517" s="32"/>
      <c r="AV517" s="32"/>
      <c r="AW517" s="32"/>
      <c r="AX517" s="32"/>
      <c r="AY517"/>
    </row>
    <row r="518" spans="2:51" ht="12.75">
      <c r="B518"/>
      <c r="C518" s="32"/>
      <c r="D518" s="32"/>
      <c r="E518" s="32"/>
      <c r="G518"/>
      <c r="H518" s="32"/>
      <c r="I518" s="32"/>
      <c r="J518"/>
      <c r="M518" s="32"/>
      <c r="N518" s="32"/>
      <c r="O518" s="32"/>
      <c r="P518" s="32"/>
      <c r="Q518" s="32"/>
      <c r="X518" s="32"/>
      <c r="Y518" s="32"/>
      <c r="Z518" s="32"/>
      <c r="AA518" s="32"/>
      <c r="AB518" s="32"/>
      <c r="AC518" s="32"/>
      <c r="AD518" s="32"/>
      <c r="AE518" s="32"/>
      <c r="AF518" s="32"/>
      <c r="AG518" s="32"/>
      <c r="AH518" s="32"/>
      <c r="AI518" s="32"/>
      <c r="AJ518" s="32"/>
      <c r="AK518" s="32"/>
      <c r="AL518" s="32"/>
      <c r="AM518" s="32"/>
      <c r="AN518" s="32"/>
      <c r="AO518" s="32"/>
      <c r="AP518" s="32"/>
      <c r="AQ518" s="32"/>
      <c r="AR518" s="32"/>
      <c r="AS518" s="32"/>
      <c r="AT518" s="32"/>
      <c r="AU518" s="32"/>
      <c r="AV518" s="32"/>
      <c r="AW518" s="32"/>
      <c r="AX518" s="32"/>
      <c r="AY518"/>
    </row>
    <row r="519" spans="2:51" ht="12.75">
      <c r="B519"/>
      <c r="C519" s="32"/>
      <c r="D519" s="32"/>
      <c r="E519" s="32"/>
      <c r="G519"/>
      <c r="H519" s="32"/>
      <c r="I519" s="32"/>
      <c r="J519"/>
      <c r="M519" s="32"/>
      <c r="N519" s="32"/>
      <c r="O519" s="32"/>
      <c r="P519" s="32"/>
      <c r="Q519" s="32"/>
      <c r="X519" s="32"/>
      <c r="Y519" s="32"/>
      <c r="Z519" s="32"/>
      <c r="AA519" s="32"/>
      <c r="AB519" s="32"/>
      <c r="AC519" s="32"/>
      <c r="AD519" s="32"/>
      <c r="AE519" s="32"/>
      <c r="AF519" s="32"/>
      <c r="AG519" s="32"/>
      <c r="AH519" s="32"/>
      <c r="AI519" s="32"/>
      <c r="AJ519" s="32"/>
      <c r="AK519" s="32"/>
      <c r="AL519" s="32"/>
      <c r="AM519" s="32"/>
      <c r="AN519" s="32"/>
      <c r="AO519" s="32"/>
      <c r="AP519" s="32"/>
      <c r="AQ519" s="32"/>
      <c r="AR519" s="32"/>
      <c r="AS519" s="32"/>
      <c r="AT519" s="32"/>
      <c r="AU519" s="32"/>
      <c r="AV519" s="32"/>
      <c r="AW519" s="32"/>
      <c r="AX519" s="32"/>
      <c r="AY519"/>
    </row>
    <row r="520" spans="2:51" ht="12.75">
      <c r="B520"/>
      <c r="C520" s="32"/>
      <c r="D520" s="32"/>
      <c r="E520" s="32"/>
      <c r="G520"/>
      <c r="H520" s="32"/>
      <c r="I520" s="32"/>
      <c r="J520"/>
      <c r="M520" s="32"/>
      <c r="N520" s="32"/>
      <c r="O520" s="32"/>
      <c r="P520" s="32"/>
      <c r="Q520" s="32"/>
      <c r="X520" s="32"/>
      <c r="Y520" s="32"/>
      <c r="Z520" s="32"/>
      <c r="AA520" s="32"/>
      <c r="AB520" s="32"/>
      <c r="AC520" s="32"/>
      <c r="AD520" s="32"/>
      <c r="AE520" s="32"/>
      <c r="AF520" s="32"/>
      <c r="AG520" s="32"/>
      <c r="AH520" s="32"/>
      <c r="AI520" s="32"/>
      <c r="AJ520" s="32"/>
      <c r="AK520" s="32"/>
      <c r="AL520" s="32"/>
      <c r="AM520" s="32"/>
      <c r="AN520" s="32"/>
      <c r="AO520" s="32"/>
      <c r="AP520" s="32"/>
      <c r="AQ520" s="32"/>
      <c r="AR520" s="32"/>
      <c r="AS520" s="32"/>
      <c r="AT520" s="32"/>
      <c r="AU520" s="32"/>
      <c r="AV520" s="32"/>
      <c r="AW520" s="32"/>
      <c r="AX520" s="32"/>
      <c r="AY520"/>
    </row>
    <row r="521" spans="2:51" ht="12.75">
      <c r="B521"/>
      <c r="C521" s="32"/>
      <c r="D521" s="32"/>
      <c r="E521" s="32"/>
      <c r="G521"/>
      <c r="H521" s="32"/>
      <c r="I521" s="32"/>
      <c r="J521"/>
      <c r="M521" s="32"/>
      <c r="N521" s="32"/>
      <c r="O521" s="32"/>
      <c r="P521" s="32"/>
      <c r="Q521" s="32"/>
      <c r="X521" s="32"/>
      <c r="Y521" s="32"/>
      <c r="Z521" s="32"/>
      <c r="AA521" s="32"/>
      <c r="AB521" s="32"/>
      <c r="AC521" s="32"/>
      <c r="AD521" s="32"/>
      <c r="AE521" s="32"/>
      <c r="AF521" s="32"/>
      <c r="AG521" s="32"/>
      <c r="AH521" s="32"/>
      <c r="AI521" s="32"/>
      <c r="AJ521" s="32"/>
      <c r="AK521" s="32"/>
      <c r="AL521" s="32"/>
      <c r="AM521" s="32"/>
      <c r="AN521" s="32"/>
      <c r="AO521" s="32"/>
      <c r="AP521" s="32"/>
      <c r="AQ521" s="32"/>
      <c r="AR521" s="32"/>
      <c r="AS521" s="32"/>
      <c r="AT521" s="32"/>
      <c r="AU521" s="32"/>
      <c r="AV521" s="32"/>
      <c r="AW521" s="32"/>
      <c r="AX521" s="32"/>
      <c r="AY521"/>
    </row>
    <row r="522" spans="2:51" ht="12.75">
      <c r="B522"/>
      <c r="C522" s="32"/>
      <c r="D522" s="32"/>
      <c r="E522" s="32"/>
      <c r="G522"/>
      <c r="H522" s="32"/>
      <c r="I522" s="32"/>
      <c r="J522"/>
      <c r="M522" s="32"/>
      <c r="N522" s="32"/>
      <c r="O522" s="32"/>
      <c r="P522" s="32"/>
      <c r="Q522" s="32"/>
      <c r="X522" s="32"/>
      <c r="Y522" s="32"/>
      <c r="Z522" s="32"/>
      <c r="AA522" s="32"/>
      <c r="AB522" s="32"/>
      <c r="AC522" s="32"/>
      <c r="AD522" s="32"/>
      <c r="AE522" s="32"/>
      <c r="AF522" s="32"/>
      <c r="AG522" s="32"/>
      <c r="AH522" s="32"/>
      <c r="AI522" s="32"/>
      <c r="AJ522" s="32"/>
      <c r="AK522" s="32"/>
      <c r="AL522" s="32"/>
      <c r="AM522" s="32"/>
      <c r="AN522" s="32"/>
      <c r="AO522" s="32"/>
      <c r="AP522" s="32"/>
      <c r="AQ522" s="32"/>
      <c r="AR522" s="32"/>
      <c r="AS522" s="32"/>
      <c r="AT522" s="32"/>
      <c r="AU522" s="32"/>
      <c r="AV522" s="32"/>
      <c r="AW522" s="32"/>
      <c r="AX522" s="32"/>
      <c r="AY522"/>
    </row>
    <row r="523" spans="2:51" ht="12.75">
      <c r="B523"/>
      <c r="C523" s="32"/>
      <c r="D523" s="32"/>
      <c r="E523" s="32"/>
      <c r="G523"/>
      <c r="H523" s="32"/>
      <c r="I523" s="32"/>
      <c r="J523"/>
      <c r="M523" s="32"/>
      <c r="N523" s="32"/>
      <c r="O523" s="32"/>
      <c r="P523" s="32"/>
      <c r="Q523" s="32"/>
      <c r="X523" s="32"/>
      <c r="Y523" s="32"/>
      <c r="Z523" s="32"/>
      <c r="AA523" s="32"/>
      <c r="AB523" s="32"/>
      <c r="AC523" s="32"/>
      <c r="AD523" s="32"/>
      <c r="AE523" s="32"/>
      <c r="AF523" s="32"/>
      <c r="AG523" s="32"/>
      <c r="AH523" s="32"/>
      <c r="AI523" s="32"/>
      <c r="AJ523" s="32"/>
      <c r="AK523" s="32"/>
      <c r="AL523" s="32"/>
      <c r="AM523" s="32"/>
      <c r="AN523" s="32"/>
      <c r="AO523" s="32"/>
      <c r="AP523" s="32"/>
      <c r="AQ523" s="32"/>
      <c r="AR523" s="32"/>
      <c r="AS523" s="32"/>
      <c r="AT523" s="32"/>
      <c r="AU523" s="32"/>
      <c r="AV523" s="32"/>
      <c r="AW523" s="32"/>
      <c r="AX523" s="32"/>
      <c r="AY523"/>
    </row>
    <row r="524" spans="2:51" ht="12.75">
      <c r="B524"/>
      <c r="C524" s="32"/>
      <c r="D524" s="32"/>
      <c r="E524" s="32"/>
      <c r="G524"/>
      <c r="H524" s="32"/>
      <c r="I524" s="32"/>
      <c r="J524"/>
      <c r="M524" s="32"/>
      <c r="N524" s="32"/>
      <c r="O524" s="32"/>
      <c r="P524" s="32"/>
      <c r="Q524" s="32"/>
      <c r="X524" s="32"/>
      <c r="Y524" s="32"/>
      <c r="Z524" s="32"/>
      <c r="AA524" s="32"/>
      <c r="AB524" s="32"/>
      <c r="AC524" s="32"/>
      <c r="AD524" s="32"/>
      <c r="AE524" s="32"/>
      <c r="AF524" s="32"/>
      <c r="AG524" s="32"/>
      <c r="AH524" s="32"/>
      <c r="AI524" s="32"/>
      <c r="AJ524" s="32"/>
      <c r="AK524" s="32"/>
      <c r="AL524" s="32"/>
      <c r="AM524" s="32"/>
      <c r="AN524" s="32"/>
      <c r="AO524" s="32"/>
      <c r="AP524" s="32"/>
      <c r="AQ524" s="32"/>
      <c r="AR524" s="32"/>
      <c r="AS524" s="32"/>
      <c r="AT524" s="32"/>
      <c r="AU524" s="32"/>
      <c r="AV524" s="32"/>
      <c r="AW524" s="32"/>
      <c r="AX524" s="32"/>
      <c r="AY524"/>
    </row>
    <row r="525" spans="2:51" ht="12.75">
      <c r="B525"/>
      <c r="C525" s="32"/>
      <c r="D525" s="32"/>
      <c r="E525" s="32"/>
      <c r="G525"/>
      <c r="H525" s="32"/>
      <c r="I525" s="32"/>
      <c r="J525"/>
      <c r="M525" s="32"/>
      <c r="N525" s="32"/>
      <c r="O525" s="32"/>
      <c r="P525" s="32"/>
      <c r="Q525" s="32"/>
      <c r="X525" s="32"/>
      <c r="Y525" s="32"/>
      <c r="Z525" s="32"/>
      <c r="AA525" s="32"/>
      <c r="AB525" s="32"/>
      <c r="AC525" s="32"/>
      <c r="AD525" s="32"/>
      <c r="AE525" s="32"/>
      <c r="AF525" s="32"/>
      <c r="AG525" s="32"/>
      <c r="AH525" s="32"/>
      <c r="AI525" s="32"/>
      <c r="AJ525" s="32"/>
      <c r="AK525" s="32"/>
      <c r="AL525" s="32"/>
      <c r="AM525" s="32"/>
      <c r="AN525" s="32"/>
      <c r="AO525" s="32"/>
      <c r="AP525" s="32"/>
      <c r="AQ525" s="32"/>
      <c r="AR525" s="32"/>
      <c r="AS525" s="32"/>
      <c r="AT525" s="32"/>
      <c r="AU525" s="32"/>
      <c r="AV525" s="32"/>
      <c r="AW525" s="32"/>
      <c r="AX525" s="32"/>
      <c r="AY525"/>
    </row>
    <row r="526" spans="2:51" ht="12.75">
      <c r="B526"/>
      <c r="C526" s="32"/>
      <c r="D526" s="32"/>
      <c r="E526" s="32"/>
      <c r="G526"/>
      <c r="H526" s="32"/>
      <c r="I526" s="32"/>
      <c r="J526"/>
      <c r="M526" s="32"/>
      <c r="N526" s="32"/>
      <c r="O526" s="32"/>
      <c r="P526" s="32"/>
      <c r="Q526" s="32"/>
      <c r="X526" s="32"/>
      <c r="Y526" s="32"/>
      <c r="Z526" s="32"/>
      <c r="AA526" s="32"/>
      <c r="AB526" s="32"/>
      <c r="AC526" s="32"/>
      <c r="AD526" s="32"/>
      <c r="AE526" s="32"/>
      <c r="AF526" s="32"/>
      <c r="AG526" s="32"/>
      <c r="AH526" s="32"/>
      <c r="AI526" s="32"/>
      <c r="AJ526" s="32"/>
      <c r="AK526" s="32"/>
      <c r="AL526" s="32"/>
      <c r="AM526" s="32"/>
      <c r="AN526" s="32"/>
      <c r="AO526" s="32"/>
      <c r="AP526" s="32"/>
      <c r="AQ526" s="32"/>
      <c r="AR526" s="32"/>
      <c r="AS526" s="32"/>
      <c r="AT526" s="32"/>
      <c r="AU526" s="32"/>
      <c r="AV526" s="32"/>
      <c r="AW526" s="32"/>
      <c r="AX526" s="32"/>
      <c r="AY526"/>
    </row>
    <row r="527" spans="2:51" ht="12.75">
      <c r="B527"/>
      <c r="C527" s="32"/>
      <c r="D527" s="32"/>
      <c r="E527" s="32"/>
      <c r="G527"/>
      <c r="H527" s="32"/>
      <c r="I527" s="32"/>
      <c r="J527"/>
      <c r="M527" s="32"/>
      <c r="N527" s="32"/>
      <c r="O527" s="32"/>
      <c r="P527" s="32"/>
      <c r="Q527" s="32"/>
      <c r="X527" s="32"/>
      <c r="Y527" s="32"/>
      <c r="Z527" s="32"/>
      <c r="AA527" s="32"/>
      <c r="AB527" s="32"/>
      <c r="AC527" s="32"/>
      <c r="AD527" s="32"/>
      <c r="AE527" s="32"/>
      <c r="AF527" s="32"/>
      <c r="AG527" s="32"/>
      <c r="AH527" s="32"/>
      <c r="AI527" s="32"/>
      <c r="AJ527" s="32"/>
      <c r="AK527" s="32"/>
      <c r="AL527" s="32"/>
      <c r="AM527" s="32"/>
      <c r="AN527" s="32"/>
      <c r="AO527" s="32"/>
      <c r="AP527" s="32"/>
      <c r="AQ527" s="32"/>
      <c r="AR527" s="32"/>
      <c r="AS527" s="32"/>
      <c r="AT527" s="32"/>
      <c r="AU527" s="32"/>
      <c r="AV527" s="32"/>
      <c r="AW527" s="32"/>
      <c r="AX527" s="32"/>
      <c r="AY527"/>
    </row>
    <row r="528" spans="2:51" ht="12.75">
      <c r="B528"/>
      <c r="C528" s="32"/>
      <c r="D528" s="32"/>
      <c r="E528" s="32"/>
      <c r="G528"/>
      <c r="H528" s="32"/>
      <c r="I528" s="32"/>
      <c r="J528"/>
      <c r="M528" s="32"/>
      <c r="N528" s="32"/>
      <c r="O528" s="32"/>
      <c r="P528" s="32"/>
      <c r="Q528" s="32"/>
      <c r="X528" s="32"/>
      <c r="Y528" s="32"/>
      <c r="Z528" s="32"/>
      <c r="AA528" s="32"/>
      <c r="AB528" s="32"/>
      <c r="AC528" s="32"/>
      <c r="AD528" s="32"/>
      <c r="AE528" s="32"/>
      <c r="AF528" s="32"/>
      <c r="AG528" s="32"/>
      <c r="AH528" s="32"/>
      <c r="AI528" s="32"/>
      <c r="AJ528" s="32"/>
      <c r="AK528" s="32"/>
      <c r="AL528" s="32"/>
      <c r="AM528" s="32"/>
      <c r="AN528" s="32"/>
      <c r="AO528" s="32"/>
      <c r="AP528" s="32"/>
      <c r="AQ528" s="32"/>
      <c r="AR528" s="32"/>
      <c r="AS528" s="32"/>
      <c r="AT528" s="32"/>
      <c r="AU528" s="32"/>
      <c r="AV528" s="32"/>
      <c r="AW528" s="32"/>
      <c r="AX528" s="32"/>
      <c r="AY528"/>
    </row>
    <row r="529" spans="2:51" ht="12.75">
      <c r="B529"/>
      <c r="C529" s="32"/>
      <c r="D529" s="32"/>
      <c r="E529" s="32"/>
      <c r="G529"/>
      <c r="H529" s="32"/>
      <c r="I529" s="32"/>
      <c r="J529"/>
      <c r="M529" s="32"/>
      <c r="N529" s="32"/>
      <c r="O529" s="32"/>
      <c r="P529" s="32"/>
      <c r="Q529" s="32"/>
      <c r="X529" s="32"/>
      <c r="Y529" s="32"/>
      <c r="Z529" s="32"/>
      <c r="AA529" s="32"/>
      <c r="AB529" s="32"/>
      <c r="AC529" s="32"/>
      <c r="AD529" s="32"/>
      <c r="AE529" s="32"/>
      <c r="AF529" s="32"/>
      <c r="AG529" s="32"/>
      <c r="AH529" s="32"/>
      <c r="AI529" s="32"/>
      <c r="AJ529" s="32"/>
      <c r="AK529" s="32"/>
      <c r="AL529" s="32"/>
      <c r="AM529" s="32"/>
      <c r="AN529" s="32"/>
      <c r="AO529" s="32"/>
      <c r="AP529" s="32"/>
      <c r="AQ529" s="32"/>
      <c r="AR529" s="32"/>
      <c r="AS529" s="32"/>
      <c r="AT529" s="32"/>
      <c r="AU529" s="32"/>
      <c r="AV529" s="32"/>
      <c r="AW529" s="32"/>
      <c r="AX529" s="32"/>
      <c r="AY529"/>
    </row>
    <row r="530" spans="2:51" ht="12.75">
      <c r="B530"/>
      <c r="C530" s="32"/>
      <c r="D530" s="32"/>
      <c r="E530" s="32"/>
      <c r="G530"/>
      <c r="H530" s="32"/>
      <c r="I530" s="32"/>
      <c r="J530"/>
      <c r="M530" s="32"/>
      <c r="N530" s="32"/>
      <c r="O530" s="32"/>
      <c r="P530" s="32"/>
      <c r="Q530" s="32"/>
      <c r="X530" s="32"/>
      <c r="Y530" s="32"/>
      <c r="Z530" s="32"/>
      <c r="AA530" s="32"/>
      <c r="AB530" s="32"/>
      <c r="AC530" s="32"/>
      <c r="AD530" s="32"/>
      <c r="AE530" s="32"/>
      <c r="AF530" s="32"/>
      <c r="AG530" s="32"/>
      <c r="AH530" s="32"/>
      <c r="AI530" s="32"/>
      <c r="AJ530" s="32"/>
      <c r="AK530" s="32"/>
      <c r="AL530" s="32"/>
      <c r="AM530" s="32"/>
      <c r="AN530" s="32"/>
      <c r="AO530" s="32"/>
      <c r="AP530" s="32"/>
      <c r="AQ530" s="32"/>
      <c r="AR530" s="32"/>
      <c r="AS530" s="32"/>
      <c r="AT530" s="32"/>
      <c r="AU530" s="32"/>
      <c r="AV530" s="32"/>
      <c r="AW530" s="32"/>
      <c r="AX530" s="32"/>
      <c r="AY530"/>
    </row>
    <row r="531" spans="2:51" ht="12.75">
      <c r="B531"/>
      <c r="C531" s="32"/>
      <c r="D531" s="32"/>
      <c r="E531" s="32"/>
      <c r="G531"/>
      <c r="H531" s="32"/>
      <c r="I531" s="32"/>
      <c r="J531"/>
      <c r="M531" s="32"/>
      <c r="N531" s="32"/>
      <c r="O531" s="32"/>
      <c r="P531" s="32"/>
      <c r="Q531" s="32"/>
      <c r="X531" s="32"/>
      <c r="Y531" s="32"/>
      <c r="Z531" s="32"/>
      <c r="AA531" s="32"/>
      <c r="AB531" s="32"/>
      <c r="AC531" s="32"/>
      <c r="AD531" s="32"/>
      <c r="AE531" s="32"/>
      <c r="AF531" s="32"/>
      <c r="AG531" s="32"/>
      <c r="AH531" s="32"/>
      <c r="AI531" s="32"/>
      <c r="AJ531" s="32"/>
      <c r="AK531" s="32"/>
      <c r="AL531" s="32"/>
      <c r="AM531" s="32"/>
      <c r="AN531" s="32"/>
      <c r="AO531" s="32"/>
      <c r="AP531" s="32"/>
      <c r="AQ531" s="32"/>
      <c r="AR531" s="32"/>
      <c r="AS531" s="32"/>
      <c r="AT531" s="32"/>
      <c r="AU531" s="32"/>
      <c r="AV531" s="32"/>
      <c r="AW531" s="32"/>
      <c r="AX531" s="32"/>
      <c r="AY531"/>
    </row>
    <row r="532" spans="2:51" ht="12.75">
      <c r="B532"/>
      <c r="C532" s="32"/>
      <c r="D532" s="32"/>
      <c r="E532" s="32"/>
      <c r="G532"/>
      <c r="H532" s="32"/>
      <c r="I532" s="32"/>
      <c r="J532"/>
      <c r="M532" s="32"/>
      <c r="N532" s="32"/>
      <c r="O532" s="32"/>
      <c r="P532" s="32"/>
      <c r="Q532" s="32"/>
      <c r="X532" s="32"/>
      <c r="Y532" s="32"/>
      <c r="Z532" s="32"/>
      <c r="AA532" s="32"/>
      <c r="AB532" s="32"/>
      <c r="AC532" s="32"/>
      <c r="AD532" s="32"/>
      <c r="AE532" s="32"/>
      <c r="AF532" s="32"/>
      <c r="AG532" s="32"/>
      <c r="AH532" s="32"/>
      <c r="AI532" s="32"/>
      <c r="AJ532" s="32"/>
      <c r="AK532" s="32"/>
      <c r="AL532" s="32"/>
      <c r="AM532" s="32"/>
      <c r="AN532" s="32"/>
      <c r="AO532" s="32"/>
      <c r="AP532" s="32"/>
      <c r="AQ532" s="32"/>
      <c r="AR532" s="32"/>
      <c r="AS532" s="32"/>
      <c r="AT532" s="32"/>
      <c r="AU532" s="32"/>
      <c r="AV532" s="32"/>
      <c r="AW532" s="32"/>
      <c r="AX532" s="32"/>
      <c r="AY532"/>
    </row>
    <row r="533" spans="2:51" ht="12.75">
      <c r="B533"/>
      <c r="C533" s="32"/>
      <c r="D533" s="32"/>
      <c r="E533" s="32"/>
      <c r="G533"/>
      <c r="H533" s="32"/>
      <c r="I533" s="32"/>
      <c r="J533"/>
      <c r="M533" s="32"/>
      <c r="N533" s="32"/>
      <c r="O533" s="32"/>
      <c r="P533" s="32"/>
      <c r="Q533" s="32"/>
      <c r="X533" s="32"/>
      <c r="Y533" s="32"/>
      <c r="Z533" s="32"/>
      <c r="AA533" s="32"/>
      <c r="AB533" s="32"/>
      <c r="AC533" s="32"/>
      <c r="AD533" s="32"/>
      <c r="AE533" s="32"/>
      <c r="AF533" s="32"/>
      <c r="AG533" s="32"/>
      <c r="AH533" s="32"/>
      <c r="AI533" s="32"/>
      <c r="AJ533" s="32"/>
      <c r="AK533" s="32"/>
      <c r="AL533" s="32"/>
      <c r="AM533" s="32"/>
      <c r="AN533" s="32"/>
      <c r="AO533" s="32"/>
      <c r="AP533" s="32"/>
      <c r="AQ533" s="32"/>
      <c r="AR533" s="32"/>
      <c r="AS533" s="32"/>
      <c r="AT533" s="32"/>
      <c r="AU533" s="32"/>
      <c r="AV533" s="32"/>
      <c r="AW533" s="32"/>
      <c r="AX533" s="32"/>
      <c r="AY533"/>
    </row>
    <row r="534" spans="2:51" ht="12.75">
      <c r="B534"/>
      <c r="C534" s="32"/>
      <c r="D534" s="32"/>
      <c r="E534" s="32"/>
      <c r="G534"/>
      <c r="H534" s="32"/>
      <c r="I534" s="32"/>
      <c r="J534"/>
      <c r="M534" s="32"/>
      <c r="N534" s="32"/>
      <c r="O534" s="32"/>
      <c r="P534" s="32"/>
      <c r="Q534" s="32"/>
      <c r="X534" s="32"/>
      <c r="Y534" s="32"/>
      <c r="Z534" s="32"/>
      <c r="AA534" s="32"/>
      <c r="AB534" s="32"/>
      <c r="AC534" s="32"/>
      <c r="AD534" s="32"/>
      <c r="AE534" s="32"/>
      <c r="AF534" s="32"/>
      <c r="AG534" s="32"/>
      <c r="AH534" s="32"/>
      <c r="AI534" s="32"/>
      <c r="AJ534" s="32"/>
      <c r="AK534" s="32"/>
      <c r="AL534" s="32"/>
      <c r="AM534" s="32"/>
      <c r="AN534" s="32"/>
      <c r="AO534" s="32"/>
      <c r="AP534" s="32"/>
      <c r="AQ534" s="32"/>
      <c r="AR534" s="32"/>
      <c r="AS534" s="32"/>
      <c r="AT534" s="32"/>
      <c r="AU534" s="32"/>
      <c r="AV534" s="32"/>
      <c r="AW534" s="32"/>
      <c r="AX534" s="32"/>
      <c r="AY534"/>
    </row>
    <row r="535" spans="2:51" ht="12.75">
      <c r="B535"/>
      <c r="C535" s="32"/>
      <c r="D535" s="32"/>
      <c r="E535" s="32"/>
      <c r="G535"/>
      <c r="H535" s="32"/>
      <c r="I535" s="32"/>
      <c r="J535"/>
      <c r="M535" s="32"/>
      <c r="N535" s="32"/>
      <c r="O535" s="32"/>
      <c r="P535" s="32"/>
      <c r="Q535" s="32"/>
      <c r="X535" s="32"/>
      <c r="Y535" s="32"/>
      <c r="Z535" s="32"/>
      <c r="AA535" s="32"/>
      <c r="AB535" s="32"/>
      <c r="AC535" s="32"/>
      <c r="AD535" s="32"/>
      <c r="AE535" s="32"/>
      <c r="AF535" s="32"/>
      <c r="AG535" s="32"/>
      <c r="AH535" s="32"/>
      <c r="AI535" s="32"/>
      <c r="AJ535" s="32"/>
      <c r="AK535" s="32"/>
      <c r="AL535" s="32"/>
      <c r="AM535" s="32"/>
      <c r="AN535" s="32"/>
      <c r="AO535" s="32"/>
      <c r="AP535" s="32"/>
      <c r="AQ535" s="32"/>
      <c r="AR535" s="32"/>
      <c r="AS535" s="32"/>
      <c r="AT535" s="32"/>
      <c r="AU535" s="32"/>
      <c r="AV535" s="32"/>
      <c r="AW535" s="32"/>
      <c r="AX535" s="32"/>
      <c r="AY535"/>
    </row>
    <row r="536" spans="2:51" ht="12.75">
      <c r="B536"/>
      <c r="C536" s="32"/>
      <c r="D536" s="32"/>
      <c r="E536" s="32"/>
      <c r="G536"/>
      <c r="H536" s="32"/>
      <c r="I536" s="32"/>
      <c r="J536"/>
      <c r="M536" s="32"/>
      <c r="N536" s="32"/>
      <c r="O536" s="32"/>
      <c r="P536" s="32"/>
      <c r="Q536" s="32"/>
      <c r="X536" s="32"/>
      <c r="Y536" s="32"/>
      <c r="Z536" s="32"/>
      <c r="AA536" s="32"/>
      <c r="AB536" s="32"/>
      <c r="AC536" s="32"/>
      <c r="AD536" s="32"/>
      <c r="AE536" s="32"/>
      <c r="AF536" s="32"/>
      <c r="AG536" s="32"/>
      <c r="AH536" s="32"/>
      <c r="AI536" s="32"/>
      <c r="AJ536" s="32"/>
      <c r="AK536" s="32"/>
      <c r="AL536" s="32"/>
      <c r="AM536" s="32"/>
      <c r="AN536" s="32"/>
      <c r="AO536" s="32"/>
      <c r="AP536" s="32"/>
      <c r="AQ536" s="32"/>
      <c r="AR536" s="32"/>
      <c r="AS536" s="32"/>
      <c r="AT536" s="32"/>
      <c r="AU536" s="32"/>
      <c r="AV536" s="32"/>
      <c r="AW536" s="32"/>
      <c r="AX536" s="32"/>
      <c r="AY536"/>
    </row>
    <row r="537" spans="2:51" ht="12.75">
      <c r="B537"/>
      <c r="C537" s="32"/>
      <c r="D537" s="32"/>
      <c r="E537" s="32"/>
      <c r="G537"/>
      <c r="H537" s="32"/>
      <c r="I537" s="32"/>
      <c r="J537"/>
      <c r="M537" s="32"/>
      <c r="N537" s="32"/>
      <c r="O537" s="32"/>
      <c r="P537" s="32"/>
      <c r="Q537" s="32"/>
      <c r="X537" s="32"/>
      <c r="Y537" s="32"/>
      <c r="Z537" s="32"/>
      <c r="AA537" s="32"/>
      <c r="AB537" s="32"/>
      <c r="AC537" s="32"/>
      <c r="AD537" s="32"/>
      <c r="AE537" s="32"/>
      <c r="AF537" s="32"/>
      <c r="AG537" s="32"/>
      <c r="AH537" s="32"/>
      <c r="AI537" s="32"/>
      <c r="AJ537" s="32"/>
      <c r="AK537" s="32"/>
      <c r="AL537" s="32"/>
      <c r="AM537" s="32"/>
      <c r="AN537" s="32"/>
      <c r="AO537" s="32"/>
      <c r="AP537" s="32"/>
      <c r="AQ537" s="32"/>
      <c r="AR537" s="32"/>
      <c r="AS537" s="32"/>
      <c r="AT537" s="32"/>
      <c r="AU537" s="32"/>
      <c r="AV537" s="32"/>
      <c r="AW537" s="32"/>
      <c r="AX537" s="32"/>
      <c r="AY537"/>
    </row>
    <row r="538" spans="2:51" ht="12.75">
      <c r="B538"/>
      <c r="C538" s="32"/>
      <c r="D538" s="32"/>
      <c r="E538" s="32"/>
      <c r="G538"/>
      <c r="H538" s="32"/>
      <c r="I538" s="32"/>
      <c r="J538"/>
      <c r="M538" s="32"/>
      <c r="N538" s="32"/>
      <c r="O538" s="32"/>
      <c r="P538" s="32"/>
      <c r="Q538" s="32"/>
      <c r="X538" s="32"/>
      <c r="Y538" s="32"/>
      <c r="Z538" s="32"/>
      <c r="AA538" s="32"/>
      <c r="AB538" s="32"/>
      <c r="AC538" s="32"/>
      <c r="AD538" s="32"/>
      <c r="AE538" s="32"/>
      <c r="AF538" s="32"/>
      <c r="AG538" s="32"/>
      <c r="AH538" s="32"/>
      <c r="AI538" s="32"/>
      <c r="AJ538" s="32"/>
      <c r="AK538" s="32"/>
      <c r="AL538" s="32"/>
      <c r="AM538" s="32"/>
      <c r="AN538" s="32"/>
      <c r="AO538" s="32"/>
      <c r="AP538" s="32"/>
      <c r="AQ538" s="32"/>
      <c r="AR538" s="32"/>
      <c r="AS538" s="32"/>
      <c r="AT538" s="32"/>
      <c r="AU538" s="32"/>
      <c r="AV538" s="32"/>
      <c r="AW538" s="32"/>
      <c r="AX538" s="32"/>
      <c r="AY538"/>
    </row>
    <row r="539" spans="2:51" ht="12.75">
      <c r="B539"/>
      <c r="C539" s="32"/>
      <c r="D539" s="32"/>
      <c r="E539" s="32"/>
      <c r="G539"/>
      <c r="H539" s="32"/>
      <c r="I539" s="32"/>
      <c r="J539"/>
      <c r="M539" s="32"/>
      <c r="N539" s="32"/>
      <c r="O539" s="32"/>
      <c r="P539" s="32"/>
      <c r="Q539" s="32"/>
      <c r="X539" s="32"/>
      <c r="Y539" s="32"/>
      <c r="Z539" s="32"/>
      <c r="AA539" s="32"/>
      <c r="AB539" s="32"/>
      <c r="AC539" s="32"/>
      <c r="AD539" s="32"/>
      <c r="AE539" s="32"/>
      <c r="AF539" s="32"/>
      <c r="AG539" s="32"/>
      <c r="AH539" s="32"/>
      <c r="AI539" s="32"/>
      <c r="AJ539" s="32"/>
      <c r="AK539" s="32"/>
      <c r="AL539" s="32"/>
      <c r="AM539" s="32"/>
      <c r="AN539" s="32"/>
      <c r="AO539" s="32"/>
      <c r="AP539" s="32"/>
      <c r="AQ539" s="32"/>
      <c r="AR539" s="32"/>
      <c r="AS539" s="32"/>
      <c r="AT539" s="32"/>
      <c r="AU539" s="32"/>
      <c r="AV539" s="32"/>
      <c r="AW539" s="32"/>
      <c r="AX539" s="32"/>
      <c r="AY539"/>
    </row>
    <row r="540" spans="2:51" ht="12.75">
      <c r="B540"/>
      <c r="C540" s="32"/>
      <c r="D540" s="32"/>
      <c r="E540" s="32"/>
      <c r="G540"/>
      <c r="H540" s="32"/>
      <c r="I540" s="32"/>
      <c r="J540"/>
      <c r="M540" s="32"/>
      <c r="N540" s="32"/>
      <c r="O540" s="32"/>
      <c r="P540" s="32"/>
      <c r="Q540" s="32"/>
      <c r="X540" s="32"/>
      <c r="Y540" s="32"/>
      <c r="Z540" s="32"/>
      <c r="AA540" s="32"/>
      <c r="AB540" s="32"/>
      <c r="AC540" s="32"/>
      <c r="AD540" s="32"/>
      <c r="AE540" s="32"/>
      <c r="AF540" s="32"/>
      <c r="AG540" s="32"/>
      <c r="AH540" s="32"/>
      <c r="AI540" s="32"/>
      <c r="AJ540" s="32"/>
      <c r="AK540" s="32"/>
      <c r="AL540" s="32"/>
      <c r="AM540" s="32"/>
      <c r="AN540" s="32"/>
      <c r="AO540" s="32"/>
      <c r="AP540" s="32"/>
      <c r="AQ540" s="32"/>
      <c r="AR540" s="32"/>
      <c r="AS540" s="32"/>
      <c r="AT540" s="32"/>
      <c r="AU540" s="32"/>
      <c r="AV540" s="32"/>
      <c r="AW540" s="32"/>
      <c r="AX540" s="32"/>
      <c r="AY540"/>
    </row>
    <row r="541" spans="2:51" ht="12.75">
      <c r="B541"/>
      <c r="C541" s="32"/>
      <c r="D541" s="32"/>
      <c r="E541" s="32"/>
      <c r="G541"/>
      <c r="H541" s="32"/>
      <c r="I541" s="32"/>
      <c r="J541"/>
      <c r="M541" s="32"/>
      <c r="N541" s="32"/>
      <c r="O541" s="32"/>
      <c r="P541" s="32"/>
      <c r="Q541" s="32"/>
      <c r="X541" s="32"/>
      <c r="Y541" s="32"/>
      <c r="Z541" s="32"/>
      <c r="AA541" s="32"/>
      <c r="AB541" s="32"/>
      <c r="AC541" s="32"/>
      <c r="AD541" s="32"/>
      <c r="AE541" s="32"/>
      <c r="AF541" s="32"/>
      <c r="AG541" s="32"/>
      <c r="AH541" s="32"/>
      <c r="AI541" s="32"/>
      <c r="AJ541" s="32"/>
      <c r="AK541" s="32"/>
      <c r="AL541" s="32"/>
      <c r="AM541" s="32"/>
      <c r="AN541" s="32"/>
      <c r="AO541" s="32"/>
      <c r="AP541" s="32"/>
      <c r="AQ541" s="32"/>
      <c r="AR541" s="32"/>
      <c r="AS541" s="32"/>
      <c r="AT541" s="32"/>
      <c r="AU541" s="32"/>
      <c r="AV541" s="32"/>
      <c r="AW541" s="32"/>
      <c r="AX541" s="32"/>
      <c r="AY541"/>
    </row>
    <row r="542" spans="2:51" ht="12.75">
      <c r="B542"/>
      <c r="C542" s="32"/>
      <c r="D542" s="32"/>
      <c r="E542" s="32"/>
      <c r="G542"/>
      <c r="H542" s="32"/>
      <c r="I542" s="32"/>
      <c r="J542"/>
      <c r="M542" s="32"/>
      <c r="N542" s="32"/>
      <c r="O542" s="32"/>
      <c r="P542" s="32"/>
      <c r="Q542" s="32"/>
      <c r="X542" s="32"/>
      <c r="Y542" s="32"/>
      <c r="Z542" s="32"/>
      <c r="AA542" s="32"/>
      <c r="AB542" s="32"/>
      <c r="AC542" s="32"/>
      <c r="AD542" s="32"/>
      <c r="AE542" s="32"/>
      <c r="AF542" s="32"/>
      <c r="AG542" s="32"/>
      <c r="AH542" s="32"/>
      <c r="AI542" s="32"/>
      <c r="AJ542" s="32"/>
      <c r="AK542" s="32"/>
      <c r="AL542" s="32"/>
      <c r="AM542" s="32"/>
      <c r="AN542" s="32"/>
      <c r="AO542" s="32"/>
      <c r="AP542" s="32"/>
      <c r="AQ542" s="32"/>
      <c r="AR542" s="32"/>
      <c r="AS542" s="32"/>
      <c r="AT542" s="32"/>
      <c r="AU542" s="32"/>
      <c r="AV542" s="32"/>
      <c r="AW542" s="32"/>
      <c r="AX542" s="32"/>
      <c r="AY542"/>
    </row>
    <row r="543" spans="2:51" ht="12.75">
      <c r="B543"/>
      <c r="C543" s="32"/>
      <c r="D543" s="32"/>
      <c r="E543" s="32"/>
      <c r="G543"/>
      <c r="H543" s="32"/>
      <c r="I543" s="32"/>
      <c r="J543"/>
      <c r="M543" s="32"/>
      <c r="N543" s="32"/>
      <c r="O543" s="32"/>
      <c r="P543" s="32"/>
      <c r="Q543" s="32"/>
      <c r="X543" s="32"/>
      <c r="Y543" s="32"/>
      <c r="Z543" s="32"/>
      <c r="AA543" s="32"/>
      <c r="AB543" s="32"/>
      <c r="AC543" s="32"/>
      <c r="AD543" s="32"/>
      <c r="AE543" s="32"/>
      <c r="AF543" s="32"/>
      <c r="AG543" s="32"/>
      <c r="AH543" s="32"/>
      <c r="AI543" s="32"/>
      <c r="AJ543" s="32"/>
      <c r="AK543" s="32"/>
      <c r="AL543" s="32"/>
      <c r="AM543" s="32"/>
      <c r="AN543" s="32"/>
      <c r="AO543" s="32"/>
      <c r="AP543" s="32"/>
      <c r="AQ543" s="32"/>
      <c r="AR543" s="32"/>
      <c r="AS543" s="32"/>
      <c r="AT543" s="32"/>
      <c r="AU543" s="32"/>
      <c r="AV543" s="32"/>
      <c r="AW543" s="32"/>
      <c r="AX543" s="32"/>
      <c r="AY543"/>
    </row>
    <row r="544" spans="2:51" ht="12.75">
      <c r="B544"/>
      <c r="C544" s="32"/>
      <c r="D544" s="32"/>
      <c r="E544" s="32"/>
      <c r="G544"/>
      <c r="H544" s="32"/>
      <c r="I544" s="32"/>
      <c r="J544"/>
      <c r="M544" s="32"/>
      <c r="N544" s="32"/>
      <c r="O544" s="32"/>
      <c r="P544" s="32"/>
      <c r="Q544" s="32"/>
      <c r="X544" s="32"/>
      <c r="Y544" s="32"/>
      <c r="Z544" s="32"/>
      <c r="AA544" s="32"/>
      <c r="AB544" s="32"/>
      <c r="AC544" s="32"/>
      <c r="AD544" s="32"/>
      <c r="AE544" s="32"/>
      <c r="AF544" s="32"/>
      <c r="AG544" s="32"/>
      <c r="AH544" s="32"/>
      <c r="AI544" s="32"/>
      <c r="AJ544" s="32"/>
      <c r="AK544" s="32"/>
      <c r="AL544" s="32"/>
      <c r="AM544" s="32"/>
      <c r="AN544" s="32"/>
      <c r="AO544" s="32"/>
      <c r="AP544" s="32"/>
      <c r="AQ544" s="32"/>
      <c r="AR544" s="32"/>
      <c r="AS544" s="32"/>
      <c r="AT544" s="32"/>
      <c r="AU544" s="32"/>
      <c r="AV544" s="32"/>
      <c r="AW544" s="32"/>
      <c r="AX544" s="32"/>
      <c r="AY544"/>
    </row>
    <row r="545" spans="2:51" ht="12.75">
      <c r="B545"/>
      <c r="C545" s="32"/>
      <c r="D545" s="32"/>
      <c r="E545" s="32"/>
      <c r="G545"/>
      <c r="H545" s="32"/>
      <c r="I545" s="32"/>
      <c r="J545"/>
      <c r="M545" s="32"/>
      <c r="N545" s="32"/>
      <c r="O545" s="32"/>
      <c r="P545" s="32"/>
      <c r="Q545" s="32"/>
      <c r="X545" s="32"/>
      <c r="Y545" s="32"/>
      <c r="Z545" s="32"/>
      <c r="AA545" s="32"/>
      <c r="AB545" s="32"/>
      <c r="AC545" s="32"/>
      <c r="AD545" s="32"/>
      <c r="AE545" s="32"/>
      <c r="AF545" s="32"/>
      <c r="AG545" s="32"/>
      <c r="AH545" s="32"/>
      <c r="AI545" s="32"/>
      <c r="AJ545" s="32"/>
      <c r="AK545" s="32"/>
      <c r="AL545" s="32"/>
      <c r="AM545" s="32"/>
      <c r="AN545" s="32"/>
      <c r="AO545" s="32"/>
      <c r="AP545" s="32"/>
      <c r="AQ545" s="32"/>
      <c r="AR545" s="32"/>
      <c r="AS545" s="32"/>
      <c r="AT545" s="32"/>
      <c r="AU545" s="32"/>
      <c r="AV545" s="32"/>
      <c r="AW545" s="32"/>
      <c r="AX545" s="32"/>
      <c r="AY545"/>
    </row>
    <row r="546" spans="2:51" ht="12.75">
      <c r="B546"/>
      <c r="C546" s="32"/>
      <c r="D546" s="32"/>
      <c r="E546" s="32"/>
      <c r="G546"/>
      <c r="H546" s="32"/>
      <c r="I546" s="32"/>
      <c r="J546"/>
      <c r="M546" s="32"/>
      <c r="N546" s="32"/>
      <c r="O546" s="32"/>
      <c r="P546" s="32"/>
      <c r="Q546" s="32"/>
      <c r="X546" s="32"/>
      <c r="Y546" s="32"/>
      <c r="Z546" s="32"/>
      <c r="AA546" s="32"/>
      <c r="AB546" s="32"/>
      <c r="AC546" s="32"/>
      <c r="AD546" s="32"/>
      <c r="AE546" s="32"/>
      <c r="AF546" s="32"/>
      <c r="AG546" s="32"/>
      <c r="AH546" s="32"/>
      <c r="AI546" s="32"/>
      <c r="AJ546" s="32"/>
      <c r="AK546" s="32"/>
      <c r="AL546" s="32"/>
      <c r="AM546" s="32"/>
      <c r="AN546" s="32"/>
      <c r="AO546" s="32"/>
      <c r="AP546" s="32"/>
      <c r="AQ546" s="32"/>
      <c r="AR546" s="32"/>
      <c r="AS546" s="32"/>
      <c r="AT546" s="32"/>
      <c r="AU546" s="32"/>
      <c r="AV546" s="32"/>
      <c r="AW546" s="32"/>
      <c r="AX546" s="32"/>
      <c r="AY546"/>
    </row>
    <row r="547" spans="2:51" ht="12.75">
      <c r="B547"/>
      <c r="C547" s="32"/>
      <c r="D547" s="32"/>
      <c r="E547" s="32"/>
      <c r="G547"/>
      <c r="H547" s="32"/>
      <c r="I547" s="32"/>
      <c r="J547"/>
      <c r="M547" s="32"/>
      <c r="N547" s="32"/>
      <c r="O547" s="32"/>
      <c r="P547" s="32"/>
      <c r="Q547" s="32"/>
      <c r="X547" s="32"/>
      <c r="Y547" s="32"/>
      <c r="Z547" s="32"/>
      <c r="AA547" s="32"/>
      <c r="AB547" s="32"/>
      <c r="AC547" s="32"/>
      <c r="AD547" s="32"/>
      <c r="AE547" s="32"/>
      <c r="AF547" s="32"/>
      <c r="AG547" s="32"/>
      <c r="AH547" s="32"/>
      <c r="AI547" s="32"/>
      <c r="AJ547" s="32"/>
      <c r="AK547" s="32"/>
      <c r="AL547" s="32"/>
      <c r="AM547" s="32"/>
      <c r="AN547" s="32"/>
      <c r="AO547" s="32"/>
      <c r="AP547" s="32"/>
      <c r="AQ547" s="32"/>
      <c r="AR547" s="32"/>
      <c r="AS547" s="32"/>
      <c r="AT547" s="32"/>
      <c r="AU547" s="32"/>
      <c r="AV547" s="32"/>
      <c r="AW547" s="32"/>
      <c r="AX547" s="32"/>
      <c r="AY547"/>
    </row>
    <row r="548" spans="2:51" ht="12.75">
      <c r="B548"/>
      <c r="C548" s="32"/>
      <c r="D548" s="32"/>
      <c r="E548" s="32"/>
      <c r="G548"/>
      <c r="H548" s="32"/>
      <c r="I548" s="32"/>
      <c r="J548"/>
      <c r="M548" s="32"/>
      <c r="N548" s="32"/>
      <c r="O548" s="32"/>
      <c r="P548" s="32"/>
      <c r="Q548" s="32"/>
      <c r="X548" s="32"/>
      <c r="Y548" s="32"/>
      <c r="Z548" s="32"/>
      <c r="AA548" s="32"/>
      <c r="AB548" s="32"/>
      <c r="AC548" s="32"/>
      <c r="AD548" s="32"/>
      <c r="AE548" s="32"/>
      <c r="AF548" s="32"/>
      <c r="AG548" s="32"/>
      <c r="AH548" s="32"/>
      <c r="AI548" s="32"/>
      <c r="AJ548" s="32"/>
      <c r="AK548" s="32"/>
      <c r="AL548" s="32"/>
      <c r="AM548" s="32"/>
      <c r="AN548" s="32"/>
      <c r="AO548" s="32"/>
      <c r="AP548" s="32"/>
      <c r="AQ548" s="32"/>
      <c r="AR548" s="32"/>
      <c r="AS548" s="32"/>
      <c r="AT548" s="32"/>
      <c r="AU548" s="32"/>
      <c r="AV548" s="32"/>
      <c r="AW548" s="32"/>
      <c r="AX548" s="32"/>
      <c r="AY548"/>
    </row>
    <row r="549" spans="2:51" ht="12.75">
      <c r="B549"/>
      <c r="C549" s="32"/>
      <c r="D549" s="32"/>
      <c r="E549" s="32"/>
      <c r="G549"/>
      <c r="H549" s="32"/>
      <c r="I549" s="32"/>
      <c r="J549"/>
      <c r="M549" s="32"/>
      <c r="N549" s="32"/>
      <c r="O549" s="32"/>
      <c r="P549" s="32"/>
      <c r="Q549" s="32"/>
      <c r="X549" s="32"/>
      <c r="Y549" s="32"/>
      <c r="Z549" s="32"/>
      <c r="AA549" s="32"/>
      <c r="AB549" s="32"/>
      <c r="AC549" s="32"/>
      <c r="AD549" s="32"/>
      <c r="AE549" s="32"/>
      <c r="AF549" s="32"/>
      <c r="AG549" s="32"/>
      <c r="AH549" s="32"/>
      <c r="AI549" s="32"/>
      <c r="AJ549" s="32"/>
      <c r="AK549" s="32"/>
      <c r="AL549" s="32"/>
      <c r="AM549" s="32"/>
      <c r="AN549" s="32"/>
      <c r="AO549" s="32"/>
      <c r="AP549" s="32"/>
      <c r="AQ549" s="32"/>
      <c r="AR549" s="32"/>
      <c r="AS549" s="32"/>
      <c r="AT549" s="32"/>
      <c r="AU549" s="32"/>
      <c r="AV549" s="32"/>
      <c r="AW549" s="32"/>
      <c r="AX549" s="32"/>
      <c r="AY549"/>
    </row>
    <row r="550" spans="2:51" ht="12.75">
      <c r="B550"/>
      <c r="C550" s="32"/>
      <c r="D550" s="32"/>
      <c r="E550" s="32"/>
      <c r="G550"/>
      <c r="H550" s="32"/>
      <c r="I550" s="32"/>
      <c r="J550"/>
      <c r="M550" s="32"/>
      <c r="N550" s="32"/>
      <c r="O550" s="32"/>
      <c r="P550" s="32"/>
      <c r="Q550" s="32"/>
      <c r="X550" s="32"/>
      <c r="Y550" s="32"/>
      <c r="Z550" s="32"/>
      <c r="AA550" s="32"/>
      <c r="AB550" s="32"/>
      <c r="AC550" s="32"/>
      <c r="AD550" s="32"/>
      <c r="AE550" s="32"/>
      <c r="AF550" s="32"/>
      <c r="AG550" s="32"/>
      <c r="AH550" s="32"/>
      <c r="AI550" s="32"/>
      <c r="AJ550" s="32"/>
      <c r="AK550" s="32"/>
      <c r="AL550" s="32"/>
      <c r="AM550" s="32"/>
      <c r="AN550" s="32"/>
      <c r="AO550" s="32"/>
      <c r="AP550" s="32"/>
      <c r="AQ550" s="32"/>
      <c r="AR550" s="32"/>
      <c r="AS550" s="32"/>
      <c r="AT550" s="32"/>
      <c r="AU550" s="32"/>
      <c r="AV550" s="32"/>
      <c r="AW550" s="32"/>
      <c r="AX550" s="32"/>
      <c r="AY550"/>
    </row>
    <row r="551" spans="2:51" ht="12.75">
      <c r="B551"/>
      <c r="C551" s="32"/>
      <c r="D551" s="32"/>
      <c r="E551" s="32"/>
      <c r="G551"/>
      <c r="H551" s="32"/>
      <c r="I551" s="32"/>
      <c r="J551"/>
      <c r="M551" s="32"/>
      <c r="N551" s="32"/>
      <c r="O551" s="32"/>
      <c r="P551" s="32"/>
      <c r="Q551" s="32"/>
      <c r="X551" s="32"/>
      <c r="Y551" s="32"/>
      <c r="Z551" s="32"/>
      <c r="AA551" s="32"/>
      <c r="AB551" s="32"/>
      <c r="AC551" s="32"/>
      <c r="AD551" s="32"/>
      <c r="AE551" s="32"/>
      <c r="AF551" s="32"/>
      <c r="AG551" s="32"/>
      <c r="AH551" s="32"/>
      <c r="AI551" s="32"/>
      <c r="AJ551" s="32"/>
      <c r="AK551" s="32"/>
      <c r="AL551" s="32"/>
      <c r="AM551" s="32"/>
      <c r="AN551" s="32"/>
      <c r="AO551" s="32"/>
      <c r="AP551" s="32"/>
      <c r="AQ551" s="32"/>
      <c r="AR551" s="32"/>
      <c r="AS551" s="32"/>
      <c r="AT551" s="32"/>
      <c r="AU551" s="32"/>
      <c r="AV551" s="32"/>
      <c r="AW551" s="32"/>
      <c r="AX551" s="32"/>
      <c r="AY551"/>
    </row>
    <row r="552" spans="2:51" ht="12.75">
      <c r="B552"/>
      <c r="C552" s="32"/>
      <c r="D552" s="32"/>
      <c r="E552" s="32"/>
      <c r="G552"/>
      <c r="H552" s="32"/>
      <c r="I552" s="32"/>
      <c r="J552"/>
      <c r="M552" s="32"/>
      <c r="N552" s="32"/>
      <c r="O552" s="32"/>
      <c r="P552" s="32"/>
      <c r="Q552" s="32"/>
      <c r="X552" s="32"/>
      <c r="Y552" s="32"/>
      <c r="Z552" s="32"/>
      <c r="AA552" s="32"/>
      <c r="AB552" s="32"/>
      <c r="AC552" s="32"/>
      <c r="AD552" s="32"/>
      <c r="AE552" s="32"/>
      <c r="AF552" s="32"/>
      <c r="AG552" s="32"/>
      <c r="AH552" s="32"/>
      <c r="AI552" s="32"/>
      <c r="AJ552" s="32"/>
      <c r="AK552" s="32"/>
      <c r="AL552" s="32"/>
      <c r="AM552" s="32"/>
      <c r="AN552" s="32"/>
      <c r="AO552" s="32"/>
      <c r="AP552" s="32"/>
      <c r="AQ552" s="32"/>
      <c r="AR552" s="32"/>
      <c r="AS552" s="32"/>
      <c r="AT552" s="32"/>
      <c r="AU552" s="32"/>
      <c r="AV552" s="32"/>
      <c r="AW552" s="32"/>
      <c r="AX552" s="32"/>
      <c r="AY552"/>
    </row>
    <row r="553" spans="2:51" ht="12.75">
      <c r="B553"/>
      <c r="C553" s="32"/>
      <c r="D553" s="32"/>
      <c r="E553" s="32"/>
      <c r="G553"/>
      <c r="H553" s="32"/>
      <c r="I553" s="32"/>
      <c r="J553"/>
      <c r="M553" s="32"/>
      <c r="N553" s="32"/>
      <c r="O553" s="32"/>
      <c r="P553" s="32"/>
      <c r="Q553" s="32"/>
      <c r="X553" s="32"/>
      <c r="Y553" s="32"/>
      <c r="Z553" s="32"/>
      <c r="AA553" s="32"/>
      <c r="AB553" s="32"/>
      <c r="AC553" s="32"/>
      <c r="AD553" s="32"/>
      <c r="AE553" s="32"/>
      <c r="AF553" s="32"/>
      <c r="AG553" s="32"/>
      <c r="AH553" s="32"/>
      <c r="AI553" s="32"/>
      <c r="AJ553" s="32"/>
      <c r="AK553" s="32"/>
      <c r="AL553" s="32"/>
      <c r="AM553" s="32"/>
      <c r="AN553" s="32"/>
      <c r="AO553" s="32"/>
      <c r="AP553" s="32"/>
      <c r="AQ553" s="32"/>
      <c r="AR553" s="32"/>
      <c r="AS553" s="32"/>
      <c r="AT553" s="32"/>
      <c r="AU553" s="32"/>
      <c r="AV553" s="32"/>
      <c r="AW553" s="32"/>
      <c r="AX553" s="32"/>
      <c r="AY553"/>
    </row>
    <row r="554" spans="2:51" ht="12.75">
      <c r="B554"/>
      <c r="C554" s="32"/>
      <c r="D554" s="32"/>
      <c r="E554" s="32"/>
      <c r="G554"/>
      <c r="H554" s="32"/>
      <c r="I554" s="32"/>
      <c r="J554"/>
      <c r="M554" s="32"/>
      <c r="N554" s="32"/>
      <c r="O554" s="32"/>
      <c r="P554" s="32"/>
      <c r="Q554" s="32"/>
      <c r="X554" s="32"/>
      <c r="Y554" s="32"/>
      <c r="Z554" s="32"/>
      <c r="AA554" s="32"/>
      <c r="AB554" s="32"/>
      <c r="AC554" s="32"/>
      <c r="AD554" s="32"/>
      <c r="AE554" s="32"/>
      <c r="AF554" s="32"/>
      <c r="AG554" s="32"/>
      <c r="AH554" s="32"/>
      <c r="AI554" s="32"/>
      <c r="AJ554" s="32"/>
      <c r="AK554" s="32"/>
      <c r="AL554" s="32"/>
      <c r="AM554" s="32"/>
      <c r="AN554" s="32"/>
      <c r="AO554" s="32"/>
      <c r="AP554" s="32"/>
      <c r="AQ554" s="32"/>
      <c r="AR554" s="32"/>
      <c r="AS554" s="32"/>
      <c r="AT554" s="32"/>
      <c r="AU554" s="32"/>
      <c r="AV554" s="32"/>
      <c r="AW554" s="32"/>
      <c r="AX554" s="32"/>
      <c r="AY554"/>
    </row>
    <row r="555" spans="2:51" ht="12.75">
      <c r="B555"/>
      <c r="C555" s="32"/>
      <c r="D555" s="32"/>
      <c r="E555" s="32"/>
      <c r="G555"/>
      <c r="H555" s="32"/>
      <c r="I555" s="32"/>
      <c r="J555"/>
      <c r="M555" s="32"/>
      <c r="N555" s="32"/>
      <c r="O555" s="32"/>
      <c r="P555" s="32"/>
      <c r="Q555" s="32"/>
      <c r="X555" s="32"/>
      <c r="Y555" s="32"/>
      <c r="Z555" s="32"/>
      <c r="AA555" s="32"/>
      <c r="AB555" s="32"/>
      <c r="AC555" s="32"/>
      <c r="AD555" s="32"/>
      <c r="AE555" s="32"/>
      <c r="AF555" s="32"/>
      <c r="AG555" s="32"/>
      <c r="AH555" s="32"/>
      <c r="AI555" s="32"/>
      <c r="AJ555" s="32"/>
      <c r="AK555" s="32"/>
      <c r="AL555" s="32"/>
      <c r="AM555" s="32"/>
      <c r="AN555" s="32"/>
      <c r="AO555" s="32"/>
      <c r="AP555" s="32"/>
      <c r="AQ555" s="32"/>
      <c r="AR555" s="32"/>
      <c r="AS555" s="32"/>
      <c r="AT555" s="32"/>
      <c r="AU555" s="32"/>
      <c r="AV555" s="32"/>
      <c r="AW555" s="32"/>
      <c r="AX555" s="32"/>
      <c r="AY555"/>
    </row>
    <row r="556" spans="2:51" ht="12.75">
      <c r="B556"/>
      <c r="C556" s="32"/>
      <c r="D556" s="32"/>
      <c r="E556" s="32"/>
      <c r="G556"/>
      <c r="H556" s="32"/>
      <c r="I556" s="32"/>
      <c r="J556"/>
      <c r="M556" s="32"/>
      <c r="N556" s="32"/>
      <c r="O556" s="32"/>
      <c r="P556" s="32"/>
      <c r="Q556" s="32"/>
      <c r="X556" s="32"/>
      <c r="Y556" s="32"/>
      <c r="Z556" s="32"/>
      <c r="AA556" s="32"/>
      <c r="AB556" s="32"/>
      <c r="AC556" s="32"/>
      <c r="AD556" s="32"/>
      <c r="AE556" s="32"/>
      <c r="AF556" s="32"/>
      <c r="AG556" s="32"/>
      <c r="AH556" s="32"/>
      <c r="AI556" s="32"/>
      <c r="AJ556" s="32"/>
      <c r="AK556" s="32"/>
      <c r="AL556" s="32"/>
      <c r="AM556" s="32"/>
      <c r="AN556" s="32"/>
      <c r="AO556" s="32"/>
      <c r="AP556" s="32"/>
      <c r="AQ556" s="32"/>
      <c r="AR556" s="32"/>
      <c r="AS556" s="32"/>
      <c r="AT556" s="32"/>
      <c r="AU556" s="32"/>
      <c r="AV556" s="32"/>
      <c r="AW556" s="32"/>
      <c r="AX556" s="32"/>
      <c r="AY556"/>
    </row>
    <row r="557" spans="2:51" ht="12.75">
      <c r="B557"/>
      <c r="C557" s="32"/>
      <c r="D557" s="32"/>
      <c r="E557" s="32"/>
      <c r="G557"/>
      <c r="H557" s="32"/>
      <c r="I557" s="32"/>
      <c r="J557"/>
      <c r="M557" s="32"/>
      <c r="N557" s="32"/>
      <c r="O557" s="32"/>
      <c r="P557" s="32"/>
      <c r="Q557" s="32"/>
      <c r="X557" s="32"/>
      <c r="Y557" s="32"/>
      <c r="Z557" s="32"/>
      <c r="AA557" s="32"/>
      <c r="AB557" s="32"/>
      <c r="AC557" s="32"/>
      <c r="AD557" s="32"/>
      <c r="AE557" s="32"/>
      <c r="AF557" s="32"/>
      <c r="AG557" s="32"/>
      <c r="AH557" s="32"/>
      <c r="AI557" s="32"/>
      <c r="AJ557" s="32"/>
      <c r="AK557" s="32"/>
      <c r="AL557" s="32"/>
      <c r="AM557" s="32"/>
      <c r="AN557" s="32"/>
      <c r="AO557" s="32"/>
      <c r="AP557" s="32"/>
      <c r="AQ557" s="32"/>
      <c r="AR557" s="32"/>
      <c r="AS557" s="32"/>
      <c r="AT557" s="32"/>
      <c r="AU557" s="32"/>
      <c r="AV557" s="32"/>
      <c r="AW557" s="32"/>
      <c r="AX557" s="32"/>
      <c r="AY557"/>
    </row>
    <row r="558" spans="2:51" ht="12.75">
      <c r="B558"/>
      <c r="C558" s="32"/>
      <c r="D558" s="32"/>
      <c r="E558" s="32"/>
      <c r="G558"/>
      <c r="H558" s="32"/>
      <c r="I558" s="32"/>
      <c r="J558"/>
      <c r="M558" s="32"/>
      <c r="N558" s="32"/>
      <c r="O558" s="32"/>
      <c r="P558" s="32"/>
      <c r="Q558" s="32"/>
      <c r="X558" s="32"/>
      <c r="Y558" s="32"/>
      <c r="Z558" s="32"/>
      <c r="AA558" s="32"/>
      <c r="AB558" s="32"/>
      <c r="AC558" s="32"/>
      <c r="AD558" s="32"/>
      <c r="AE558" s="32"/>
      <c r="AF558" s="32"/>
      <c r="AG558" s="32"/>
      <c r="AH558" s="32"/>
      <c r="AI558" s="32"/>
      <c r="AJ558" s="32"/>
      <c r="AK558" s="32"/>
      <c r="AL558" s="32"/>
      <c r="AM558" s="32"/>
      <c r="AN558" s="32"/>
      <c r="AO558" s="32"/>
      <c r="AP558" s="32"/>
      <c r="AQ558" s="32"/>
      <c r="AR558" s="32"/>
      <c r="AS558" s="32"/>
      <c r="AT558" s="32"/>
      <c r="AU558" s="32"/>
      <c r="AV558" s="32"/>
      <c r="AW558" s="32"/>
      <c r="AX558" s="32"/>
      <c r="AY558"/>
    </row>
    <row r="559" spans="2:51" ht="12.75">
      <c r="B559"/>
      <c r="C559" s="32"/>
      <c r="D559" s="32"/>
      <c r="E559" s="32"/>
      <c r="G559"/>
      <c r="H559" s="32"/>
      <c r="I559" s="32"/>
      <c r="J559"/>
      <c r="M559" s="32"/>
      <c r="N559" s="32"/>
      <c r="O559" s="32"/>
      <c r="P559" s="32"/>
      <c r="Q559" s="32"/>
      <c r="X559" s="32"/>
      <c r="Y559" s="32"/>
      <c r="Z559" s="32"/>
      <c r="AA559" s="32"/>
      <c r="AB559" s="32"/>
      <c r="AC559" s="32"/>
      <c r="AD559" s="32"/>
      <c r="AE559" s="32"/>
      <c r="AF559" s="32"/>
      <c r="AG559" s="32"/>
      <c r="AH559" s="32"/>
      <c r="AI559" s="32"/>
      <c r="AJ559" s="32"/>
      <c r="AK559" s="32"/>
      <c r="AL559" s="32"/>
      <c r="AM559" s="32"/>
      <c r="AN559" s="32"/>
      <c r="AO559" s="32"/>
      <c r="AP559" s="32"/>
      <c r="AQ559" s="32"/>
      <c r="AR559" s="32"/>
      <c r="AS559" s="32"/>
      <c r="AT559" s="32"/>
      <c r="AU559" s="32"/>
      <c r="AV559" s="32"/>
      <c r="AW559" s="32"/>
      <c r="AX559" s="32"/>
      <c r="AY559"/>
    </row>
    <row r="560" spans="2:51" ht="12.75">
      <c r="B560"/>
      <c r="C560" s="32"/>
      <c r="D560" s="32"/>
      <c r="E560" s="32"/>
      <c r="G560"/>
      <c r="H560" s="32"/>
      <c r="I560" s="32"/>
      <c r="J560"/>
      <c r="M560" s="32"/>
      <c r="N560" s="32"/>
      <c r="O560" s="32"/>
      <c r="P560" s="32"/>
      <c r="Q560" s="32"/>
      <c r="X560" s="32"/>
      <c r="Y560" s="32"/>
      <c r="Z560" s="32"/>
      <c r="AA560" s="32"/>
      <c r="AB560" s="32"/>
      <c r="AC560" s="32"/>
      <c r="AD560" s="32"/>
      <c r="AE560" s="32"/>
      <c r="AF560" s="32"/>
      <c r="AG560" s="32"/>
      <c r="AH560" s="32"/>
      <c r="AI560" s="32"/>
      <c r="AJ560" s="32"/>
      <c r="AK560" s="32"/>
      <c r="AL560" s="32"/>
      <c r="AM560" s="32"/>
      <c r="AN560" s="32"/>
      <c r="AO560" s="32"/>
      <c r="AP560" s="32"/>
      <c r="AQ560" s="32"/>
      <c r="AR560" s="32"/>
      <c r="AS560" s="32"/>
      <c r="AT560" s="32"/>
      <c r="AU560" s="32"/>
      <c r="AV560" s="32"/>
      <c r="AW560" s="32"/>
      <c r="AX560" s="32"/>
      <c r="AY560"/>
    </row>
    <row r="561" spans="2:51" ht="12.75">
      <c r="B561"/>
      <c r="C561" s="32"/>
      <c r="D561" s="32"/>
      <c r="E561" s="32"/>
      <c r="G561"/>
      <c r="H561" s="32"/>
      <c r="I561" s="32"/>
      <c r="J561"/>
      <c r="M561" s="32"/>
      <c r="N561" s="32"/>
      <c r="O561" s="32"/>
      <c r="P561" s="32"/>
      <c r="Q561" s="32"/>
      <c r="X561" s="32"/>
      <c r="Y561" s="32"/>
      <c r="Z561" s="32"/>
      <c r="AA561" s="32"/>
      <c r="AB561" s="32"/>
      <c r="AC561" s="32"/>
      <c r="AD561" s="32"/>
      <c r="AE561" s="32"/>
      <c r="AF561" s="32"/>
      <c r="AG561" s="32"/>
      <c r="AH561" s="32"/>
      <c r="AI561" s="32"/>
      <c r="AJ561" s="32"/>
      <c r="AK561" s="32"/>
      <c r="AL561" s="32"/>
      <c r="AM561" s="32"/>
      <c r="AN561" s="32"/>
      <c r="AO561" s="32"/>
      <c r="AP561" s="32"/>
      <c r="AQ561" s="32"/>
      <c r="AR561" s="32"/>
      <c r="AS561" s="32"/>
      <c r="AT561" s="32"/>
      <c r="AU561" s="32"/>
      <c r="AV561" s="32"/>
      <c r="AW561" s="32"/>
      <c r="AX561" s="32"/>
      <c r="AY561"/>
    </row>
    <row r="562" spans="2:51" ht="12.75">
      <c r="B562"/>
      <c r="C562" s="32"/>
      <c r="D562" s="32"/>
      <c r="E562" s="32"/>
      <c r="G562"/>
      <c r="H562" s="32"/>
      <c r="I562" s="32"/>
      <c r="J562"/>
      <c r="M562" s="32"/>
      <c r="N562" s="32"/>
      <c r="O562" s="32"/>
      <c r="P562" s="32"/>
      <c r="Q562" s="32"/>
      <c r="X562" s="32"/>
      <c r="Y562" s="32"/>
      <c r="Z562" s="32"/>
      <c r="AA562" s="32"/>
      <c r="AB562" s="32"/>
      <c r="AC562" s="32"/>
      <c r="AD562" s="32"/>
      <c r="AE562" s="32"/>
      <c r="AF562" s="32"/>
      <c r="AG562" s="32"/>
      <c r="AH562" s="32"/>
      <c r="AI562" s="32"/>
      <c r="AJ562" s="32"/>
      <c r="AK562" s="32"/>
      <c r="AL562" s="32"/>
      <c r="AM562" s="32"/>
      <c r="AN562" s="32"/>
      <c r="AO562" s="32"/>
      <c r="AP562" s="32"/>
      <c r="AQ562" s="32"/>
      <c r="AR562" s="32"/>
      <c r="AS562" s="32"/>
      <c r="AT562" s="32"/>
      <c r="AU562" s="32"/>
      <c r="AV562" s="32"/>
      <c r="AW562" s="32"/>
      <c r="AX562" s="32"/>
      <c r="AY562"/>
    </row>
    <row r="563" spans="2:51" ht="12.75">
      <c r="B563"/>
      <c r="C563" s="32"/>
      <c r="D563" s="32"/>
      <c r="E563" s="32"/>
      <c r="G563"/>
      <c r="H563" s="32"/>
      <c r="I563" s="32"/>
      <c r="J563"/>
      <c r="M563" s="32"/>
      <c r="N563" s="32"/>
      <c r="O563" s="32"/>
      <c r="P563" s="32"/>
      <c r="Q563" s="32"/>
      <c r="X563" s="32"/>
      <c r="Y563" s="32"/>
      <c r="Z563" s="32"/>
      <c r="AA563" s="32"/>
      <c r="AB563" s="32"/>
      <c r="AC563" s="32"/>
      <c r="AD563" s="32"/>
      <c r="AE563" s="32"/>
      <c r="AF563" s="32"/>
      <c r="AG563" s="32"/>
      <c r="AH563" s="32"/>
      <c r="AI563" s="32"/>
      <c r="AJ563" s="32"/>
      <c r="AK563" s="32"/>
      <c r="AL563" s="32"/>
      <c r="AM563" s="32"/>
      <c r="AN563" s="32"/>
      <c r="AO563" s="32"/>
      <c r="AP563" s="32"/>
      <c r="AQ563" s="32"/>
      <c r="AR563" s="32"/>
      <c r="AS563" s="32"/>
      <c r="AT563" s="32"/>
      <c r="AU563" s="32"/>
      <c r="AV563" s="32"/>
      <c r="AW563" s="32"/>
      <c r="AX563" s="32"/>
      <c r="AY563"/>
    </row>
    <row r="564" spans="2:51" ht="12.75">
      <c r="B564"/>
      <c r="C564" s="32"/>
      <c r="D564" s="32"/>
      <c r="E564" s="32"/>
      <c r="G564"/>
      <c r="H564" s="32"/>
      <c r="I564" s="32"/>
      <c r="J564"/>
      <c r="M564" s="32"/>
      <c r="N564" s="32"/>
      <c r="O564" s="32"/>
      <c r="P564" s="32"/>
      <c r="Q564" s="32"/>
      <c r="X564" s="32"/>
      <c r="Y564" s="32"/>
      <c r="Z564" s="32"/>
      <c r="AA564" s="32"/>
      <c r="AB564" s="32"/>
      <c r="AC564" s="32"/>
      <c r="AD564" s="32"/>
      <c r="AE564" s="32"/>
      <c r="AF564" s="32"/>
      <c r="AG564" s="32"/>
      <c r="AH564" s="32"/>
      <c r="AI564" s="32"/>
      <c r="AJ564" s="32"/>
      <c r="AK564" s="32"/>
      <c r="AL564" s="32"/>
      <c r="AM564" s="32"/>
      <c r="AN564" s="32"/>
      <c r="AO564" s="32"/>
      <c r="AP564" s="32"/>
      <c r="AQ564" s="32"/>
      <c r="AR564" s="32"/>
      <c r="AS564" s="32"/>
      <c r="AT564" s="32"/>
      <c r="AU564" s="32"/>
      <c r="AV564" s="32"/>
      <c r="AW564" s="32"/>
      <c r="AX564" s="32"/>
      <c r="AY564"/>
    </row>
    <row r="565" spans="2:51" ht="12.75">
      <c r="B565"/>
      <c r="C565" s="32"/>
      <c r="D565" s="32"/>
      <c r="E565" s="32"/>
      <c r="G565"/>
      <c r="H565" s="32"/>
      <c r="I565" s="32"/>
      <c r="J565"/>
      <c r="M565" s="32"/>
      <c r="N565" s="32"/>
      <c r="O565" s="32"/>
      <c r="P565" s="32"/>
      <c r="Q565" s="32"/>
      <c r="X565" s="32"/>
      <c r="Y565" s="32"/>
      <c r="Z565" s="32"/>
      <c r="AA565" s="32"/>
      <c r="AB565" s="32"/>
      <c r="AC565" s="32"/>
      <c r="AD565" s="32"/>
      <c r="AE565" s="32"/>
      <c r="AF565" s="32"/>
      <c r="AG565" s="32"/>
      <c r="AH565" s="32"/>
      <c r="AI565" s="32"/>
      <c r="AJ565" s="32"/>
      <c r="AK565" s="32"/>
      <c r="AL565" s="32"/>
      <c r="AM565" s="32"/>
      <c r="AN565" s="32"/>
      <c r="AO565" s="32"/>
      <c r="AP565" s="32"/>
      <c r="AQ565" s="32"/>
      <c r="AR565" s="32"/>
      <c r="AS565" s="32"/>
      <c r="AT565" s="32"/>
      <c r="AU565" s="32"/>
      <c r="AV565" s="32"/>
      <c r="AW565" s="32"/>
      <c r="AX565" s="32"/>
      <c r="AY565"/>
    </row>
    <row r="566" spans="2:51" ht="12.75">
      <c r="B566"/>
      <c r="C566" s="32"/>
      <c r="D566" s="32"/>
      <c r="E566" s="32"/>
      <c r="G566"/>
      <c r="H566" s="32"/>
      <c r="I566" s="32"/>
      <c r="J566"/>
      <c r="M566" s="32"/>
      <c r="N566" s="32"/>
      <c r="O566" s="32"/>
      <c r="P566" s="32"/>
      <c r="Q566" s="32"/>
      <c r="X566" s="32"/>
      <c r="Y566" s="32"/>
      <c r="Z566" s="32"/>
      <c r="AA566" s="32"/>
      <c r="AB566" s="32"/>
      <c r="AC566" s="32"/>
      <c r="AD566" s="32"/>
      <c r="AE566" s="32"/>
      <c r="AF566" s="32"/>
      <c r="AG566" s="32"/>
      <c r="AH566" s="32"/>
      <c r="AI566" s="32"/>
      <c r="AJ566" s="32"/>
      <c r="AK566" s="32"/>
      <c r="AL566" s="32"/>
      <c r="AM566" s="32"/>
      <c r="AN566" s="32"/>
      <c r="AO566" s="32"/>
      <c r="AP566" s="32"/>
      <c r="AQ566" s="32"/>
      <c r="AR566" s="32"/>
      <c r="AS566" s="32"/>
      <c r="AT566" s="32"/>
      <c r="AU566" s="32"/>
      <c r="AV566" s="32"/>
      <c r="AW566" s="32"/>
      <c r="AX566" s="32"/>
      <c r="AY566"/>
    </row>
    <row r="567" spans="2:51" ht="12.75">
      <c r="B567"/>
      <c r="C567" s="32"/>
      <c r="D567" s="32"/>
      <c r="E567" s="32"/>
      <c r="G567"/>
      <c r="H567" s="32"/>
      <c r="I567" s="32"/>
      <c r="J567"/>
      <c r="M567" s="32"/>
      <c r="N567" s="32"/>
      <c r="O567" s="32"/>
      <c r="P567" s="32"/>
      <c r="Q567" s="32"/>
      <c r="X567" s="32"/>
      <c r="Y567" s="32"/>
      <c r="Z567" s="32"/>
      <c r="AA567" s="32"/>
      <c r="AB567" s="32"/>
      <c r="AC567" s="32"/>
      <c r="AD567" s="32"/>
      <c r="AE567" s="32"/>
      <c r="AF567" s="32"/>
      <c r="AG567" s="32"/>
      <c r="AH567" s="32"/>
      <c r="AI567" s="32"/>
      <c r="AJ567" s="32"/>
      <c r="AK567" s="32"/>
      <c r="AL567" s="32"/>
      <c r="AM567" s="32"/>
      <c r="AN567" s="32"/>
      <c r="AO567" s="32"/>
      <c r="AP567" s="32"/>
      <c r="AQ567" s="32"/>
      <c r="AR567" s="32"/>
      <c r="AS567" s="32"/>
      <c r="AT567" s="32"/>
      <c r="AU567" s="32"/>
      <c r="AV567" s="32"/>
      <c r="AW567" s="32"/>
      <c r="AX567" s="32"/>
      <c r="AY567"/>
    </row>
    <row r="568" spans="2:51" ht="12.75">
      <c r="B568"/>
      <c r="C568" s="32"/>
      <c r="D568" s="32"/>
      <c r="E568" s="32"/>
      <c r="G568"/>
      <c r="H568" s="32"/>
      <c r="I568" s="32"/>
      <c r="J568"/>
      <c r="M568" s="32"/>
      <c r="N568" s="32"/>
      <c r="O568" s="32"/>
      <c r="P568" s="32"/>
      <c r="Q568" s="32"/>
      <c r="X568" s="32"/>
      <c r="Y568" s="32"/>
      <c r="Z568" s="32"/>
      <c r="AA568" s="32"/>
      <c r="AB568" s="32"/>
      <c r="AC568" s="32"/>
      <c r="AD568" s="32"/>
      <c r="AE568" s="32"/>
      <c r="AF568" s="32"/>
      <c r="AG568" s="32"/>
      <c r="AH568" s="32"/>
      <c r="AI568" s="32"/>
      <c r="AJ568" s="32"/>
      <c r="AK568" s="32"/>
      <c r="AL568" s="32"/>
      <c r="AM568" s="32"/>
      <c r="AN568" s="32"/>
      <c r="AO568" s="32"/>
      <c r="AP568" s="32"/>
      <c r="AQ568" s="32"/>
      <c r="AR568" s="32"/>
      <c r="AS568" s="32"/>
      <c r="AT568" s="32"/>
      <c r="AU568" s="32"/>
      <c r="AV568" s="32"/>
      <c r="AW568" s="32"/>
      <c r="AX568" s="32"/>
      <c r="AY568"/>
    </row>
    <row r="569" spans="2:51" ht="12.75">
      <c r="B569"/>
      <c r="C569" s="32"/>
      <c r="D569" s="32"/>
      <c r="E569" s="32"/>
      <c r="G569"/>
      <c r="H569" s="32"/>
      <c r="I569" s="32"/>
      <c r="J569"/>
      <c r="M569" s="32"/>
      <c r="N569" s="32"/>
      <c r="O569" s="32"/>
      <c r="P569" s="32"/>
      <c r="Q569" s="32"/>
      <c r="X569" s="32"/>
      <c r="Y569" s="32"/>
      <c r="Z569" s="32"/>
      <c r="AA569" s="32"/>
      <c r="AB569" s="32"/>
      <c r="AC569" s="32"/>
      <c r="AD569" s="32"/>
      <c r="AE569" s="32"/>
      <c r="AF569" s="32"/>
      <c r="AG569" s="32"/>
      <c r="AH569" s="32"/>
      <c r="AI569" s="32"/>
      <c r="AJ569" s="32"/>
      <c r="AK569" s="32"/>
      <c r="AL569" s="32"/>
      <c r="AM569" s="32"/>
      <c r="AN569" s="32"/>
      <c r="AO569" s="32"/>
      <c r="AP569" s="32"/>
      <c r="AQ569" s="32"/>
      <c r="AR569" s="32"/>
      <c r="AS569" s="32"/>
      <c r="AT569" s="32"/>
      <c r="AU569" s="32"/>
      <c r="AV569" s="32"/>
      <c r="AW569" s="32"/>
      <c r="AX569" s="32"/>
      <c r="AY569"/>
    </row>
    <row r="570" spans="2:51" ht="12.75">
      <c r="B570"/>
      <c r="C570" s="32"/>
      <c r="D570" s="32"/>
      <c r="E570" s="32"/>
      <c r="G570"/>
      <c r="H570" s="32"/>
      <c r="I570" s="32"/>
      <c r="J570"/>
      <c r="M570" s="32"/>
      <c r="N570" s="32"/>
      <c r="O570" s="32"/>
      <c r="P570" s="32"/>
      <c r="Q570" s="32"/>
      <c r="X570" s="32"/>
      <c r="Y570" s="32"/>
      <c r="Z570" s="32"/>
      <c r="AA570" s="32"/>
      <c r="AB570" s="32"/>
      <c r="AC570" s="32"/>
      <c r="AD570" s="32"/>
      <c r="AE570" s="32"/>
      <c r="AF570" s="32"/>
      <c r="AG570" s="32"/>
      <c r="AH570" s="32"/>
      <c r="AI570" s="32"/>
      <c r="AJ570" s="32"/>
      <c r="AK570" s="32"/>
      <c r="AL570" s="32"/>
      <c r="AM570" s="32"/>
      <c r="AN570" s="32"/>
      <c r="AO570" s="32"/>
      <c r="AP570" s="32"/>
      <c r="AQ570" s="32"/>
      <c r="AR570" s="32"/>
      <c r="AS570" s="32"/>
      <c r="AT570" s="32"/>
      <c r="AU570" s="32"/>
      <c r="AV570" s="32"/>
      <c r="AW570" s="32"/>
      <c r="AX570" s="32"/>
      <c r="AY570"/>
    </row>
    <row r="571" spans="2:51" ht="12.75">
      <c r="B571"/>
      <c r="C571" s="32"/>
      <c r="D571" s="32"/>
      <c r="E571" s="32"/>
      <c r="G571"/>
      <c r="H571" s="32"/>
      <c r="I571" s="32"/>
      <c r="J571"/>
      <c r="M571" s="32"/>
      <c r="N571" s="32"/>
      <c r="O571" s="32"/>
      <c r="P571" s="32"/>
      <c r="Q571" s="32"/>
      <c r="X571" s="32"/>
      <c r="Y571" s="32"/>
      <c r="Z571" s="32"/>
      <c r="AA571" s="32"/>
      <c r="AB571" s="32"/>
      <c r="AC571" s="32"/>
      <c r="AD571" s="32"/>
      <c r="AE571" s="32"/>
      <c r="AF571" s="32"/>
      <c r="AG571" s="32"/>
      <c r="AH571" s="32"/>
      <c r="AI571" s="32"/>
      <c r="AJ571" s="32"/>
      <c r="AK571" s="32"/>
      <c r="AL571" s="32"/>
      <c r="AM571" s="32"/>
      <c r="AN571" s="32"/>
      <c r="AO571" s="32"/>
      <c r="AP571" s="32"/>
      <c r="AQ571" s="32"/>
      <c r="AR571" s="32"/>
      <c r="AS571" s="32"/>
      <c r="AT571" s="32"/>
      <c r="AU571" s="32"/>
      <c r="AV571" s="32"/>
      <c r="AW571" s="32"/>
      <c r="AX571" s="32"/>
      <c r="AY571"/>
    </row>
    <row r="572" spans="2:51" ht="12.75">
      <c r="B572"/>
      <c r="C572" s="32"/>
      <c r="D572" s="32"/>
      <c r="E572" s="32"/>
      <c r="G572"/>
      <c r="H572" s="32"/>
      <c r="I572" s="32"/>
      <c r="J572"/>
      <c r="M572" s="32"/>
      <c r="N572" s="32"/>
      <c r="O572" s="32"/>
      <c r="P572" s="32"/>
      <c r="Q572" s="32"/>
      <c r="X572" s="32"/>
      <c r="Y572" s="32"/>
      <c r="Z572" s="32"/>
      <c r="AA572" s="32"/>
      <c r="AB572" s="32"/>
      <c r="AC572" s="32"/>
      <c r="AD572" s="32"/>
      <c r="AE572" s="32"/>
      <c r="AF572" s="32"/>
      <c r="AG572" s="32"/>
      <c r="AH572" s="32"/>
      <c r="AI572" s="32"/>
      <c r="AJ572" s="32"/>
      <c r="AK572" s="32"/>
      <c r="AL572" s="32"/>
      <c r="AM572" s="32"/>
      <c r="AN572" s="32"/>
      <c r="AO572" s="32"/>
      <c r="AP572" s="32"/>
      <c r="AQ572" s="32"/>
      <c r="AR572" s="32"/>
      <c r="AS572" s="32"/>
      <c r="AT572" s="32"/>
      <c r="AU572" s="32"/>
      <c r="AV572" s="32"/>
      <c r="AW572" s="32"/>
      <c r="AX572" s="32"/>
      <c r="AY572"/>
    </row>
    <row r="573" spans="2:51" ht="12.75">
      <c r="B573"/>
      <c r="C573" s="32"/>
      <c r="D573" s="32"/>
      <c r="E573" s="32"/>
      <c r="G573"/>
      <c r="H573" s="32"/>
      <c r="I573" s="32"/>
      <c r="J573"/>
      <c r="M573" s="32"/>
      <c r="N573" s="32"/>
      <c r="O573" s="32"/>
      <c r="P573" s="32"/>
      <c r="Q573" s="32"/>
      <c r="X573" s="32"/>
      <c r="Y573" s="32"/>
      <c r="Z573" s="32"/>
      <c r="AA573" s="32"/>
      <c r="AB573" s="32"/>
      <c r="AC573" s="32"/>
      <c r="AD573" s="32"/>
      <c r="AE573" s="32"/>
      <c r="AF573" s="32"/>
      <c r="AG573" s="32"/>
      <c r="AH573" s="32"/>
      <c r="AI573" s="32"/>
      <c r="AJ573" s="32"/>
      <c r="AK573" s="32"/>
      <c r="AL573" s="32"/>
      <c r="AM573" s="32"/>
      <c r="AN573" s="32"/>
      <c r="AO573" s="32"/>
      <c r="AP573" s="32"/>
      <c r="AQ573" s="32"/>
      <c r="AR573" s="32"/>
      <c r="AS573" s="32"/>
      <c r="AT573" s="32"/>
      <c r="AU573" s="32"/>
      <c r="AV573" s="32"/>
      <c r="AW573" s="32"/>
      <c r="AX573" s="32"/>
      <c r="AY573"/>
    </row>
    <row r="574" spans="2:51" ht="12.75">
      <c r="B574"/>
      <c r="C574" s="32"/>
      <c r="D574" s="32"/>
      <c r="E574" s="32"/>
      <c r="G574"/>
      <c r="H574" s="32"/>
      <c r="I574" s="32"/>
      <c r="J574"/>
      <c r="M574" s="32"/>
      <c r="N574" s="32"/>
      <c r="O574" s="32"/>
      <c r="P574" s="32"/>
      <c r="Q574" s="32"/>
      <c r="X574" s="32"/>
      <c r="Y574" s="32"/>
      <c r="Z574" s="32"/>
      <c r="AA574" s="32"/>
      <c r="AB574" s="32"/>
      <c r="AC574" s="32"/>
      <c r="AD574" s="32"/>
      <c r="AE574" s="32"/>
      <c r="AF574" s="32"/>
      <c r="AG574" s="32"/>
      <c r="AH574" s="32"/>
      <c r="AI574" s="32"/>
      <c r="AJ574" s="32"/>
      <c r="AK574" s="32"/>
      <c r="AL574" s="32"/>
      <c r="AM574" s="32"/>
      <c r="AN574" s="32"/>
      <c r="AO574" s="32"/>
      <c r="AP574" s="32"/>
      <c r="AQ574" s="32"/>
      <c r="AR574" s="32"/>
      <c r="AS574" s="32"/>
      <c r="AT574" s="32"/>
      <c r="AU574" s="32"/>
      <c r="AV574" s="32"/>
      <c r="AW574" s="32"/>
      <c r="AX574" s="32"/>
      <c r="AY574"/>
    </row>
    <row r="575" spans="2:51" ht="12.75">
      <c r="B575"/>
      <c r="C575" s="32"/>
      <c r="D575" s="32"/>
      <c r="E575" s="32"/>
      <c r="G575"/>
      <c r="H575" s="32"/>
      <c r="I575" s="32"/>
      <c r="J575"/>
      <c r="M575" s="32"/>
      <c r="N575" s="32"/>
      <c r="O575" s="32"/>
      <c r="P575" s="32"/>
      <c r="Q575" s="32"/>
      <c r="X575" s="32"/>
      <c r="Y575" s="32"/>
      <c r="Z575" s="32"/>
      <c r="AA575" s="32"/>
      <c r="AB575" s="32"/>
      <c r="AC575" s="32"/>
      <c r="AD575" s="32"/>
      <c r="AE575" s="32"/>
      <c r="AF575" s="32"/>
      <c r="AG575" s="32"/>
      <c r="AH575" s="32"/>
      <c r="AI575" s="32"/>
      <c r="AJ575" s="32"/>
      <c r="AK575" s="32"/>
      <c r="AL575" s="32"/>
      <c r="AM575" s="32"/>
      <c r="AN575" s="32"/>
      <c r="AO575" s="32"/>
      <c r="AP575" s="32"/>
      <c r="AQ575" s="32"/>
      <c r="AR575" s="32"/>
      <c r="AS575" s="32"/>
      <c r="AT575" s="32"/>
      <c r="AU575" s="32"/>
      <c r="AV575" s="32"/>
      <c r="AW575" s="32"/>
      <c r="AX575" s="32"/>
      <c r="AY575"/>
    </row>
    <row r="576" spans="2:51" ht="12.75">
      <c r="B576"/>
      <c r="C576" s="32"/>
      <c r="D576" s="32"/>
      <c r="E576" s="32"/>
      <c r="G576"/>
      <c r="H576" s="32"/>
      <c r="I576" s="32"/>
      <c r="J576"/>
      <c r="M576" s="32"/>
      <c r="N576" s="32"/>
      <c r="O576" s="32"/>
      <c r="P576" s="32"/>
      <c r="Q576" s="32"/>
      <c r="X576" s="32"/>
      <c r="Y576" s="32"/>
      <c r="Z576" s="32"/>
      <c r="AA576" s="32"/>
      <c r="AB576" s="32"/>
      <c r="AC576" s="32"/>
      <c r="AD576" s="32"/>
      <c r="AE576" s="32"/>
      <c r="AF576" s="32"/>
      <c r="AG576" s="32"/>
      <c r="AH576" s="32"/>
      <c r="AI576" s="32"/>
      <c r="AJ576" s="32"/>
      <c r="AK576" s="32"/>
      <c r="AL576" s="32"/>
      <c r="AM576" s="32"/>
      <c r="AN576" s="32"/>
      <c r="AO576" s="32"/>
      <c r="AP576" s="32"/>
      <c r="AQ576" s="32"/>
      <c r="AR576" s="32"/>
      <c r="AS576" s="32"/>
      <c r="AT576" s="32"/>
      <c r="AU576" s="32"/>
      <c r="AV576" s="32"/>
      <c r="AW576" s="32"/>
      <c r="AX576" s="32"/>
      <c r="AY576"/>
    </row>
    <row r="577" spans="2:51" ht="12.75">
      <c r="B577"/>
      <c r="C577" s="32"/>
      <c r="D577" s="32"/>
      <c r="E577" s="32"/>
      <c r="G577"/>
      <c r="H577" s="32"/>
      <c r="I577" s="32"/>
      <c r="J577"/>
      <c r="M577" s="32"/>
      <c r="N577" s="32"/>
      <c r="O577" s="32"/>
      <c r="P577" s="32"/>
      <c r="Q577" s="32"/>
      <c r="X577" s="32"/>
      <c r="Y577" s="32"/>
      <c r="Z577" s="32"/>
      <c r="AA577" s="32"/>
      <c r="AB577" s="32"/>
      <c r="AC577" s="32"/>
      <c r="AD577" s="32"/>
      <c r="AE577" s="32"/>
      <c r="AF577" s="32"/>
      <c r="AG577" s="32"/>
      <c r="AH577" s="32"/>
      <c r="AI577" s="32"/>
      <c r="AJ577" s="32"/>
      <c r="AK577" s="32"/>
      <c r="AL577" s="32"/>
      <c r="AM577" s="32"/>
      <c r="AN577" s="32"/>
      <c r="AO577" s="32"/>
      <c r="AP577" s="32"/>
      <c r="AQ577" s="32"/>
      <c r="AR577" s="32"/>
      <c r="AS577" s="32"/>
      <c r="AT577" s="32"/>
      <c r="AU577" s="32"/>
      <c r="AV577" s="32"/>
      <c r="AW577" s="32"/>
      <c r="AX577" s="32"/>
      <c r="AY577"/>
    </row>
    <row r="578" spans="2:51" ht="12.75">
      <c r="B578"/>
      <c r="C578" s="32"/>
      <c r="D578" s="32"/>
      <c r="E578" s="32"/>
      <c r="G578"/>
      <c r="H578" s="32"/>
      <c r="I578" s="32"/>
      <c r="J578"/>
      <c r="M578" s="32"/>
      <c r="N578" s="32"/>
      <c r="O578" s="32"/>
      <c r="P578" s="32"/>
      <c r="Q578" s="32"/>
      <c r="X578" s="32"/>
      <c r="Y578" s="32"/>
      <c r="Z578" s="32"/>
      <c r="AA578" s="32"/>
      <c r="AB578" s="32"/>
      <c r="AC578" s="32"/>
      <c r="AD578" s="32"/>
      <c r="AE578" s="32"/>
      <c r="AF578" s="32"/>
      <c r="AG578" s="32"/>
      <c r="AH578" s="32"/>
      <c r="AI578" s="32"/>
      <c r="AJ578" s="32"/>
      <c r="AK578" s="32"/>
      <c r="AL578" s="32"/>
      <c r="AM578" s="32"/>
      <c r="AN578" s="32"/>
      <c r="AO578" s="32"/>
      <c r="AP578" s="32"/>
      <c r="AQ578" s="32"/>
      <c r="AR578" s="32"/>
      <c r="AS578" s="32"/>
      <c r="AT578" s="32"/>
      <c r="AU578" s="32"/>
      <c r="AV578" s="32"/>
      <c r="AW578" s="32"/>
      <c r="AX578" s="32"/>
      <c r="AY578"/>
    </row>
    <row r="579" spans="2:51" ht="12.75">
      <c r="B579"/>
      <c r="C579" s="32"/>
      <c r="D579" s="32"/>
      <c r="E579" s="32"/>
      <c r="G579"/>
      <c r="H579" s="32"/>
      <c r="I579" s="32"/>
      <c r="J579"/>
      <c r="M579" s="32"/>
      <c r="N579" s="32"/>
      <c r="O579" s="32"/>
      <c r="P579" s="32"/>
      <c r="Q579" s="32"/>
      <c r="X579" s="32"/>
      <c r="Y579" s="32"/>
      <c r="Z579" s="32"/>
      <c r="AA579" s="32"/>
      <c r="AB579" s="32"/>
      <c r="AC579" s="32"/>
      <c r="AD579" s="32"/>
      <c r="AE579" s="32"/>
      <c r="AF579" s="32"/>
      <c r="AG579" s="32"/>
      <c r="AH579" s="32"/>
      <c r="AI579" s="32"/>
      <c r="AJ579" s="32"/>
      <c r="AK579" s="32"/>
      <c r="AL579" s="32"/>
      <c r="AM579" s="32"/>
      <c r="AN579" s="32"/>
      <c r="AO579" s="32"/>
      <c r="AP579" s="32"/>
      <c r="AQ579" s="32"/>
      <c r="AR579" s="32"/>
      <c r="AS579" s="32"/>
      <c r="AT579" s="32"/>
      <c r="AU579" s="32"/>
      <c r="AV579" s="32"/>
      <c r="AW579" s="32"/>
      <c r="AX579" s="32"/>
      <c r="AY579"/>
    </row>
    <row r="580" spans="2:51" ht="12.75">
      <c r="B580"/>
      <c r="C580" s="32"/>
      <c r="D580" s="32"/>
      <c r="E580" s="32"/>
      <c r="G580"/>
      <c r="H580" s="32"/>
      <c r="I580" s="32"/>
      <c r="J580"/>
      <c r="M580" s="32"/>
      <c r="N580" s="32"/>
      <c r="O580" s="32"/>
      <c r="P580" s="32"/>
      <c r="Q580" s="32"/>
      <c r="X580" s="32"/>
      <c r="Y580" s="32"/>
      <c r="Z580" s="32"/>
      <c r="AA580" s="32"/>
      <c r="AB580" s="32"/>
      <c r="AC580" s="32"/>
      <c r="AD580" s="32"/>
      <c r="AE580" s="32"/>
      <c r="AF580" s="32"/>
      <c r="AG580" s="32"/>
      <c r="AH580" s="32"/>
      <c r="AI580" s="32"/>
      <c r="AJ580" s="32"/>
      <c r="AK580" s="32"/>
      <c r="AL580" s="32"/>
      <c r="AM580" s="32"/>
      <c r="AN580" s="32"/>
      <c r="AO580" s="32"/>
      <c r="AP580" s="32"/>
      <c r="AQ580" s="32"/>
      <c r="AR580" s="32"/>
      <c r="AS580" s="32"/>
      <c r="AT580" s="32"/>
      <c r="AU580" s="32"/>
      <c r="AV580" s="32"/>
      <c r="AW580" s="32"/>
      <c r="AX580" s="32"/>
      <c r="AY580"/>
    </row>
    <row r="581" spans="2:51" ht="12.75">
      <c r="B581"/>
      <c r="C581" s="32"/>
      <c r="D581" s="32"/>
      <c r="E581" s="32"/>
      <c r="G581"/>
      <c r="H581" s="32"/>
      <c r="I581" s="32"/>
      <c r="J581"/>
      <c r="M581" s="32"/>
      <c r="N581" s="32"/>
      <c r="O581" s="32"/>
      <c r="P581" s="32"/>
      <c r="Q581" s="32"/>
      <c r="X581" s="32"/>
      <c r="Y581" s="32"/>
      <c r="Z581" s="32"/>
      <c r="AA581" s="32"/>
      <c r="AB581" s="32"/>
      <c r="AC581" s="32"/>
      <c r="AD581" s="32"/>
      <c r="AE581" s="32"/>
      <c r="AF581" s="32"/>
      <c r="AG581" s="32"/>
      <c r="AH581" s="32"/>
      <c r="AI581" s="32"/>
      <c r="AJ581" s="32"/>
      <c r="AK581" s="32"/>
      <c r="AL581" s="32"/>
      <c r="AM581" s="32"/>
      <c r="AN581" s="32"/>
      <c r="AO581" s="32"/>
      <c r="AP581" s="32"/>
      <c r="AQ581" s="32"/>
      <c r="AR581" s="32"/>
      <c r="AS581" s="32"/>
      <c r="AT581" s="32"/>
      <c r="AU581" s="32"/>
      <c r="AV581" s="32"/>
      <c r="AW581" s="32"/>
      <c r="AX581" s="32"/>
      <c r="AY581"/>
    </row>
    <row r="582" spans="2:51" ht="12.75">
      <c r="B582"/>
      <c r="C582" s="32"/>
      <c r="D582" s="32"/>
      <c r="E582" s="32"/>
      <c r="G582"/>
      <c r="H582" s="32"/>
      <c r="I582" s="32"/>
      <c r="J582"/>
      <c r="M582" s="32"/>
      <c r="N582" s="32"/>
      <c r="O582" s="32"/>
      <c r="P582" s="32"/>
      <c r="Q582" s="32"/>
      <c r="X582" s="32"/>
      <c r="Y582" s="32"/>
      <c r="Z582" s="32"/>
      <c r="AA582" s="32"/>
      <c r="AB582" s="32"/>
      <c r="AC582" s="32"/>
      <c r="AD582" s="32"/>
      <c r="AE582" s="32"/>
      <c r="AF582" s="32"/>
      <c r="AG582" s="32"/>
      <c r="AH582" s="32"/>
      <c r="AI582" s="32"/>
      <c r="AJ582" s="32"/>
      <c r="AK582" s="32"/>
      <c r="AL582" s="32"/>
      <c r="AM582" s="32"/>
      <c r="AN582" s="32"/>
      <c r="AO582" s="32"/>
      <c r="AP582" s="32"/>
      <c r="AQ582" s="32"/>
      <c r="AR582" s="32"/>
      <c r="AS582" s="32"/>
      <c r="AT582" s="32"/>
      <c r="AU582" s="32"/>
      <c r="AV582" s="32"/>
      <c r="AW582" s="32"/>
      <c r="AX582" s="32"/>
      <c r="AY582"/>
    </row>
    <row r="583" spans="2:51" ht="12.75">
      <c r="B583"/>
      <c r="C583" s="32"/>
      <c r="D583" s="32"/>
      <c r="E583" s="32"/>
      <c r="G583"/>
      <c r="H583" s="32"/>
      <c r="I583" s="32"/>
      <c r="J583"/>
      <c r="M583" s="32"/>
      <c r="N583" s="32"/>
      <c r="O583" s="32"/>
      <c r="P583" s="32"/>
      <c r="Q583" s="32"/>
      <c r="X583" s="32"/>
      <c r="Y583" s="32"/>
      <c r="Z583" s="32"/>
      <c r="AA583" s="32"/>
      <c r="AB583" s="32"/>
      <c r="AC583" s="32"/>
      <c r="AD583" s="32"/>
      <c r="AE583" s="32"/>
      <c r="AF583" s="32"/>
      <c r="AG583" s="32"/>
      <c r="AH583" s="32"/>
      <c r="AI583" s="32"/>
      <c r="AJ583" s="32"/>
      <c r="AK583" s="32"/>
      <c r="AL583" s="32"/>
      <c r="AM583" s="32"/>
      <c r="AN583" s="32"/>
      <c r="AO583" s="32"/>
      <c r="AP583" s="32"/>
      <c r="AQ583" s="32"/>
      <c r="AR583" s="32"/>
      <c r="AS583" s="32"/>
      <c r="AT583" s="32"/>
      <c r="AU583" s="32"/>
      <c r="AV583" s="32"/>
      <c r="AW583" s="32"/>
      <c r="AX583" s="32"/>
      <c r="AY583"/>
    </row>
    <row r="584" spans="2:51" ht="12.75">
      <c r="B584"/>
      <c r="C584" s="32"/>
      <c r="D584" s="32"/>
      <c r="E584" s="32"/>
      <c r="G584"/>
      <c r="H584" s="32"/>
      <c r="I584" s="32"/>
      <c r="J584"/>
      <c r="M584" s="32"/>
      <c r="N584" s="32"/>
      <c r="O584" s="32"/>
      <c r="P584" s="32"/>
      <c r="Q584" s="32"/>
      <c r="X584" s="32"/>
      <c r="Y584" s="32"/>
      <c r="Z584" s="32"/>
      <c r="AA584" s="32"/>
      <c r="AB584" s="32"/>
      <c r="AC584" s="32"/>
      <c r="AD584" s="32"/>
      <c r="AE584" s="32"/>
      <c r="AF584" s="32"/>
      <c r="AG584" s="32"/>
      <c r="AH584" s="32"/>
      <c r="AI584" s="32"/>
      <c r="AJ584" s="32"/>
      <c r="AK584" s="32"/>
      <c r="AL584" s="32"/>
      <c r="AM584" s="32"/>
      <c r="AN584" s="32"/>
      <c r="AO584" s="32"/>
      <c r="AP584" s="32"/>
      <c r="AQ584" s="32"/>
      <c r="AR584" s="32"/>
      <c r="AS584" s="32"/>
      <c r="AT584" s="32"/>
      <c r="AU584" s="32"/>
      <c r="AV584" s="32"/>
      <c r="AW584" s="32"/>
      <c r="AX584" s="32"/>
      <c r="AY584"/>
    </row>
    <row r="585" spans="2:51" ht="12.75">
      <c r="B585"/>
      <c r="C585" s="32"/>
      <c r="D585" s="32"/>
      <c r="E585" s="32"/>
      <c r="G585"/>
      <c r="H585" s="32"/>
      <c r="I585" s="32"/>
      <c r="J585"/>
      <c r="M585" s="32"/>
      <c r="N585" s="32"/>
      <c r="O585" s="32"/>
      <c r="P585" s="32"/>
      <c r="Q585" s="32"/>
      <c r="X585" s="32"/>
      <c r="Y585" s="32"/>
      <c r="Z585" s="32"/>
      <c r="AA585" s="32"/>
      <c r="AB585" s="32"/>
      <c r="AC585" s="32"/>
      <c r="AD585" s="32"/>
      <c r="AE585" s="32"/>
      <c r="AF585" s="32"/>
      <c r="AG585" s="32"/>
      <c r="AH585" s="32"/>
      <c r="AI585" s="32"/>
      <c r="AJ585" s="32"/>
      <c r="AK585" s="32"/>
      <c r="AL585" s="32"/>
      <c r="AM585" s="32"/>
      <c r="AN585" s="32"/>
      <c r="AO585" s="32"/>
      <c r="AP585" s="32"/>
      <c r="AQ585" s="32"/>
      <c r="AR585" s="32"/>
      <c r="AS585" s="32"/>
      <c r="AT585" s="32"/>
      <c r="AU585" s="32"/>
      <c r="AV585" s="32"/>
      <c r="AW585" s="32"/>
      <c r="AX585" s="32"/>
      <c r="AY585"/>
    </row>
    <row r="586" spans="2:51" ht="12.75">
      <c r="B586"/>
      <c r="C586" s="32"/>
      <c r="D586" s="32"/>
      <c r="E586" s="32"/>
      <c r="G586"/>
      <c r="H586" s="32"/>
      <c r="I586" s="32"/>
      <c r="J586"/>
      <c r="M586" s="32"/>
      <c r="N586" s="32"/>
      <c r="O586" s="32"/>
      <c r="P586" s="32"/>
      <c r="Q586" s="32"/>
      <c r="X586" s="32"/>
      <c r="Y586" s="32"/>
      <c r="Z586" s="32"/>
      <c r="AA586" s="32"/>
      <c r="AB586" s="32"/>
      <c r="AC586" s="32"/>
      <c r="AD586" s="32"/>
      <c r="AE586" s="32"/>
      <c r="AF586" s="32"/>
      <c r="AG586" s="32"/>
      <c r="AH586" s="32"/>
      <c r="AI586" s="32"/>
      <c r="AJ586" s="32"/>
      <c r="AK586" s="32"/>
      <c r="AL586" s="32"/>
      <c r="AM586" s="32"/>
      <c r="AN586" s="32"/>
      <c r="AO586" s="32"/>
      <c r="AP586" s="32"/>
      <c r="AQ586" s="32"/>
      <c r="AR586" s="32"/>
      <c r="AS586" s="32"/>
      <c r="AT586" s="32"/>
      <c r="AU586" s="32"/>
      <c r="AV586" s="32"/>
      <c r="AW586" s="32"/>
      <c r="AX586" s="32"/>
      <c r="AY586"/>
    </row>
    <row r="587" spans="2:51" ht="12.75">
      <c r="B587"/>
      <c r="C587" s="32"/>
      <c r="D587" s="32"/>
      <c r="E587" s="32"/>
      <c r="G587"/>
      <c r="H587" s="32"/>
      <c r="I587" s="32"/>
      <c r="J587"/>
      <c r="M587" s="32"/>
      <c r="N587" s="32"/>
      <c r="O587" s="32"/>
      <c r="P587" s="32"/>
      <c r="Q587" s="32"/>
      <c r="X587" s="32"/>
      <c r="Y587" s="32"/>
      <c r="Z587" s="32"/>
      <c r="AA587" s="32"/>
      <c r="AB587" s="32"/>
      <c r="AC587" s="32"/>
      <c r="AD587" s="32"/>
      <c r="AE587" s="32"/>
      <c r="AF587" s="32"/>
      <c r="AG587" s="32"/>
      <c r="AH587" s="32"/>
      <c r="AI587" s="32"/>
      <c r="AJ587" s="32"/>
      <c r="AK587" s="32"/>
      <c r="AL587" s="32"/>
      <c r="AM587" s="32"/>
      <c r="AN587" s="32"/>
      <c r="AO587" s="32"/>
      <c r="AP587" s="32"/>
      <c r="AQ587" s="32"/>
      <c r="AR587" s="32"/>
      <c r="AS587" s="32"/>
      <c r="AT587" s="32"/>
      <c r="AU587" s="32"/>
      <c r="AV587" s="32"/>
      <c r="AW587" s="32"/>
      <c r="AX587" s="32"/>
      <c r="AY587"/>
    </row>
    <row r="588" spans="2:51" ht="12.75">
      <c r="B588"/>
      <c r="C588" s="32"/>
      <c r="D588" s="32"/>
      <c r="E588" s="32"/>
      <c r="G588"/>
      <c r="H588" s="32"/>
      <c r="I588" s="32"/>
      <c r="J588"/>
      <c r="M588" s="32"/>
      <c r="N588" s="32"/>
      <c r="O588" s="32"/>
      <c r="P588" s="32"/>
      <c r="Q588" s="32"/>
      <c r="X588" s="32"/>
      <c r="Y588" s="32"/>
      <c r="Z588" s="32"/>
      <c r="AA588" s="32"/>
      <c r="AB588" s="32"/>
      <c r="AC588" s="32"/>
      <c r="AD588" s="32"/>
      <c r="AE588" s="32"/>
      <c r="AF588" s="32"/>
      <c r="AG588" s="32"/>
      <c r="AH588" s="32"/>
      <c r="AI588" s="32"/>
      <c r="AJ588" s="32"/>
      <c r="AK588" s="32"/>
      <c r="AL588" s="32"/>
      <c r="AM588" s="32"/>
      <c r="AN588" s="32"/>
      <c r="AO588" s="32"/>
      <c r="AP588" s="32"/>
      <c r="AQ588" s="32"/>
      <c r="AR588" s="32"/>
      <c r="AS588" s="32"/>
      <c r="AT588" s="32"/>
      <c r="AU588" s="32"/>
      <c r="AV588" s="32"/>
      <c r="AW588" s="32"/>
      <c r="AX588" s="32"/>
      <c r="AY588"/>
    </row>
    <row r="589" spans="2:51" ht="12.75">
      <c r="B589"/>
      <c r="C589" s="32"/>
      <c r="D589" s="32"/>
      <c r="E589" s="32"/>
      <c r="G589"/>
      <c r="H589" s="32"/>
      <c r="I589" s="32"/>
      <c r="J589"/>
      <c r="M589" s="32"/>
      <c r="N589" s="32"/>
      <c r="O589" s="32"/>
      <c r="P589" s="32"/>
      <c r="Q589" s="32"/>
      <c r="X589" s="32"/>
      <c r="Y589" s="32"/>
      <c r="Z589" s="32"/>
      <c r="AA589" s="32"/>
      <c r="AB589" s="32"/>
      <c r="AC589" s="32"/>
      <c r="AD589" s="32"/>
      <c r="AE589" s="32"/>
      <c r="AF589" s="32"/>
      <c r="AG589" s="32"/>
      <c r="AH589" s="32"/>
      <c r="AI589" s="32"/>
      <c r="AJ589" s="32"/>
      <c r="AK589" s="32"/>
      <c r="AL589" s="32"/>
      <c r="AM589" s="32"/>
      <c r="AN589" s="32"/>
      <c r="AO589" s="32"/>
      <c r="AP589" s="32"/>
      <c r="AQ589" s="32"/>
      <c r="AR589" s="32"/>
      <c r="AS589" s="32"/>
      <c r="AT589" s="32"/>
      <c r="AU589" s="32"/>
      <c r="AV589" s="32"/>
      <c r="AW589" s="32"/>
      <c r="AX589" s="32"/>
      <c r="AY589"/>
    </row>
    <row r="590" spans="2:51" ht="12.75">
      <c r="B590"/>
      <c r="C590" s="32"/>
      <c r="D590" s="32"/>
      <c r="E590" s="32"/>
      <c r="G590"/>
      <c r="H590" s="32"/>
      <c r="I590" s="32"/>
      <c r="J590"/>
      <c r="M590" s="32"/>
      <c r="N590" s="32"/>
      <c r="O590" s="32"/>
      <c r="P590" s="32"/>
      <c r="Q590" s="32"/>
      <c r="X590" s="32"/>
      <c r="Y590" s="32"/>
      <c r="Z590" s="32"/>
      <c r="AA590" s="32"/>
      <c r="AB590" s="32"/>
      <c r="AC590" s="32"/>
      <c r="AD590" s="32"/>
      <c r="AE590" s="32"/>
      <c r="AF590" s="32"/>
      <c r="AG590" s="32"/>
      <c r="AH590" s="32"/>
      <c r="AI590" s="32"/>
      <c r="AJ590" s="32"/>
      <c r="AK590" s="32"/>
      <c r="AL590" s="32"/>
      <c r="AM590" s="32"/>
      <c r="AN590" s="32"/>
      <c r="AO590" s="32"/>
      <c r="AP590" s="32"/>
      <c r="AQ590" s="32"/>
      <c r="AR590" s="32"/>
      <c r="AS590" s="32"/>
      <c r="AT590" s="32"/>
      <c r="AU590" s="32"/>
      <c r="AV590" s="32"/>
      <c r="AW590" s="32"/>
      <c r="AX590" s="32"/>
      <c r="AY590"/>
    </row>
    <row r="591" spans="2:51" ht="12.75">
      <c r="B591"/>
      <c r="C591" s="32"/>
      <c r="D591" s="32"/>
      <c r="E591" s="32"/>
      <c r="G591"/>
      <c r="H591" s="32"/>
      <c r="I591" s="32"/>
      <c r="J591"/>
      <c r="M591" s="32"/>
      <c r="N591" s="32"/>
      <c r="O591" s="32"/>
      <c r="P591" s="32"/>
      <c r="Q591" s="32"/>
      <c r="X591" s="32"/>
      <c r="Y591" s="32"/>
      <c r="Z591" s="32"/>
      <c r="AA591" s="32"/>
      <c r="AB591" s="32"/>
      <c r="AC591" s="32"/>
      <c r="AD591" s="32"/>
      <c r="AE591" s="32"/>
      <c r="AF591" s="32"/>
      <c r="AG591" s="32"/>
      <c r="AH591" s="32"/>
      <c r="AI591" s="32"/>
      <c r="AJ591" s="32"/>
      <c r="AK591" s="32"/>
      <c r="AL591" s="32"/>
      <c r="AM591" s="32"/>
      <c r="AN591" s="32"/>
      <c r="AO591" s="32"/>
      <c r="AP591" s="32"/>
      <c r="AQ591" s="32"/>
      <c r="AR591" s="32"/>
      <c r="AS591" s="32"/>
      <c r="AT591" s="32"/>
      <c r="AU591" s="32"/>
      <c r="AV591" s="32"/>
      <c r="AW591" s="32"/>
      <c r="AX591" s="32"/>
      <c r="AY591"/>
    </row>
    <row r="592" spans="2:51" ht="12.75">
      <c r="B592"/>
      <c r="C592" s="32"/>
      <c r="D592" s="32"/>
      <c r="E592" s="32"/>
      <c r="G592"/>
      <c r="H592" s="32"/>
      <c r="I592" s="32"/>
      <c r="J592"/>
      <c r="M592" s="32"/>
      <c r="N592" s="32"/>
      <c r="O592" s="32"/>
      <c r="P592" s="32"/>
      <c r="Q592" s="32"/>
      <c r="X592" s="32"/>
      <c r="Y592" s="32"/>
      <c r="Z592" s="32"/>
      <c r="AA592" s="32"/>
      <c r="AB592" s="32"/>
      <c r="AC592" s="32"/>
      <c r="AD592" s="32"/>
      <c r="AE592" s="32"/>
      <c r="AF592" s="32"/>
      <c r="AG592" s="32"/>
      <c r="AH592" s="32"/>
      <c r="AI592" s="32"/>
      <c r="AJ592" s="32"/>
      <c r="AK592" s="32"/>
      <c r="AL592" s="32"/>
      <c r="AM592" s="32"/>
      <c r="AN592" s="32"/>
      <c r="AO592" s="32"/>
      <c r="AP592" s="32"/>
      <c r="AQ592" s="32"/>
      <c r="AR592" s="32"/>
      <c r="AS592" s="32"/>
      <c r="AT592" s="32"/>
      <c r="AU592" s="32"/>
      <c r="AV592" s="32"/>
      <c r="AW592" s="32"/>
      <c r="AX592" s="32"/>
      <c r="AY592"/>
    </row>
    <row r="593" spans="2:51" ht="12.75">
      <c r="B593"/>
      <c r="C593" s="32"/>
      <c r="D593" s="32"/>
      <c r="E593" s="32"/>
      <c r="G593"/>
      <c r="H593" s="32"/>
      <c r="I593" s="32"/>
      <c r="J593"/>
      <c r="M593" s="32"/>
      <c r="N593" s="32"/>
      <c r="O593" s="32"/>
      <c r="P593" s="32"/>
      <c r="Q593" s="32"/>
      <c r="X593" s="32"/>
      <c r="Y593" s="32"/>
      <c r="Z593" s="32"/>
      <c r="AA593" s="32"/>
      <c r="AB593" s="32"/>
      <c r="AC593" s="32"/>
      <c r="AD593" s="32"/>
      <c r="AE593" s="32"/>
      <c r="AF593" s="32"/>
      <c r="AG593" s="32"/>
      <c r="AH593" s="32"/>
      <c r="AI593" s="32"/>
      <c r="AJ593" s="32"/>
      <c r="AK593" s="32"/>
      <c r="AL593" s="32"/>
      <c r="AM593" s="32"/>
      <c r="AN593" s="32"/>
      <c r="AO593" s="32"/>
      <c r="AP593" s="32"/>
      <c r="AQ593" s="32"/>
      <c r="AR593" s="32"/>
      <c r="AS593" s="32"/>
      <c r="AT593" s="32"/>
      <c r="AU593" s="32"/>
      <c r="AV593" s="32"/>
      <c r="AW593" s="32"/>
      <c r="AX593" s="32"/>
      <c r="AY593"/>
    </row>
    <row r="594" spans="2:51" ht="12.75">
      <c r="B594"/>
      <c r="C594" s="32"/>
      <c r="D594" s="32"/>
      <c r="E594" s="32"/>
      <c r="G594"/>
      <c r="H594" s="32"/>
      <c r="I594" s="32"/>
      <c r="J594"/>
      <c r="M594" s="32"/>
      <c r="N594" s="32"/>
      <c r="O594" s="32"/>
      <c r="P594" s="32"/>
      <c r="Q594" s="32"/>
      <c r="X594" s="32"/>
      <c r="Y594" s="32"/>
      <c r="Z594" s="32"/>
      <c r="AA594" s="32"/>
      <c r="AB594" s="32"/>
      <c r="AC594" s="32"/>
      <c r="AD594" s="32"/>
      <c r="AE594" s="32"/>
      <c r="AF594" s="32"/>
      <c r="AG594" s="32"/>
      <c r="AH594" s="32"/>
      <c r="AI594" s="32"/>
      <c r="AJ594" s="32"/>
      <c r="AK594" s="32"/>
      <c r="AL594" s="32"/>
      <c r="AM594" s="32"/>
      <c r="AN594" s="32"/>
      <c r="AO594" s="32"/>
      <c r="AP594" s="32"/>
      <c r="AQ594" s="32"/>
      <c r="AR594" s="32"/>
      <c r="AS594" s="32"/>
      <c r="AT594" s="32"/>
      <c r="AU594" s="32"/>
      <c r="AV594" s="32"/>
      <c r="AW594" s="32"/>
      <c r="AX594" s="32"/>
      <c r="AY594"/>
    </row>
    <row r="595" spans="2:51" ht="12.75">
      <c r="B595"/>
      <c r="C595" s="32"/>
      <c r="D595" s="32"/>
      <c r="E595" s="32"/>
      <c r="G595"/>
      <c r="H595" s="32"/>
      <c r="I595" s="32"/>
      <c r="J595"/>
      <c r="M595" s="32"/>
      <c r="N595" s="32"/>
      <c r="O595" s="32"/>
      <c r="P595" s="32"/>
      <c r="Q595" s="32"/>
      <c r="X595" s="32"/>
      <c r="Y595" s="32"/>
      <c r="Z595" s="32"/>
      <c r="AA595" s="32"/>
      <c r="AB595" s="32"/>
      <c r="AC595" s="32"/>
      <c r="AD595" s="32"/>
      <c r="AE595" s="32"/>
      <c r="AF595" s="32"/>
      <c r="AG595" s="32"/>
      <c r="AH595" s="32"/>
      <c r="AI595" s="32"/>
      <c r="AJ595" s="32"/>
      <c r="AK595" s="32"/>
      <c r="AL595" s="32"/>
      <c r="AM595" s="32"/>
      <c r="AN595" s="32"/>
      <c r="AO595" s="32"/>
      <c r="AP595" s="32"/>
      <c r="AQ595" s="32"/>
      <c r="AR595" s="32"/>
      <c r="AS595" s="32"/>
      <c r="AT595" s="32"/>
      <c r="AU595" s="32"/>
      <c r="AV595" s="32"/>
      <c r="AW595" s="32"/>
      <c r="AX595" s="32"/>
      <c r="AY595"/>
    </row>
    <row r="596" spans="2:51" ht="12.75">
      <c r="B596"/>
      <c r="C596" s="32"/>
      <c r="D596" s="32"/>
      <c r="E596" s="32"/>
      <c r="G596"/>
      <c r="H596" s="32"/>
      <c r="I596" s="32"/>
      <c r="J596"/>
      <c r="M596" s="32"/>
      <c r="N596" s="32"/>
      <c r="O596" s="32"/>
      <c r="P596" s="32"/>
      <c r="Q596" s="32"/>
      <c r="X596" s="32"/>
      <c r="Y596" s="32"/>
      <c r="Z596" s="32"/>
      <c r="AA596" s="32"/>
      <c r="AB596" s="32"/>
      <c r="AC596" s="32"/>
      <c r="AD596" s="32"/>
      <c r="AE596" s="32"/>
      <c r="AF596" s="32"/>
      <c r="AG596" s="32"/>
      <c r="AH596" s="32"/>
      <c r="AI596" s="32"/>
      <c r="AJ596" s="32"/>
      <c r="AK596" s="32"/>
      <c r="AL596" s="32"/>
      <c r="AM596" s="32"/>
      <c r="AN596" s="32"/>
      <c r="AO596" s="32"/>
      <c r="AP596" s="32"/>
      <c r="AQ596" s="32"/>
      <c r="AR596" s="32"/>
      <c r="AS596" s="32"/>
      <c r="AT596" s="32"/>
      <c r="AU596" s="32"/>
      <c r="AV596" s="32"/>
      <c r="AW596" s="32"/>
      <c r="AX596" s="32"/>
      <c r="AY596"/>
    </row>
    <row r="597" spans="2:51" ht="12.75">
      <c r="B597"/>
      <c r="C597" s="32"/>
      <c r="D597" s="32"/>
      <c r="E597" s="32"/>
      <c r="G597"/>
      <c r="H597" s="32"/>
      <c r="I597" s="32"/>
      <c r="J597"/>
      <c r="M597" s="32"/>
      <c r="N597" s="32"/>
      <c r="O597" s="32"/>
      <c r="P597" s="32"/>
      <c r="Q597" s="32"/>
      <c r="X597" s="32"/>
      <c r="Y597" s="32"/>
      <c r="Z597" s="32"/>
      <c r="AA597" s="32"/>
      <c r="AB597" s="32"/>
      <c r="AC597" s="32"/>
      <c r="AD597" s="32"/>
      <c r="AE597" s="32"/>
      <c r="AF597" s="32"/>
      <c r="AG597" s="32"/>
      <c r="AH597" s="32"/>
      <c r="AI597" s="32"/>
      <c r="AJ597" s="32"/>
      <c r="AK597" s="32"/>
      <c r="AL597" s="32"/>
      <c r="AM597" s="32"/>
      <c r="AN597" s="32"/>
      <c r="AO597" s="32"/>
      <c r="AP597" s="32"/>
      <c r="AQ597" s="32"/>
      <c r="AR597" s="32"/>
      <c r="AS597" s="32"/>
      <c r="AT597" s="32"/>
      <c r="AU597" s="32"/>
      <c r="AV597" s="32"/>
      <c r="AW597" s="32"/>
      <c r="AX597" s="32"/>
      <c r="AY597"/>
    </row>
    <row r="598" spans="2:51" ht="12.75">
      <c r="B598"/>
      <c r="C598" s="32"/>
      <c r="D598" s="32"/>
      <c r="E598" s="32"/>
      <c r="G598"/>
      <c r="H598" s="32"/>
      <c r="I598" s="32"/>
      <c r="J598"/>
      <c r="M598" s="32"/>
      <c r="N598" s="32"/>
      <c r="O598" s="32"/>
      <c r="P598" s="32"/>
      <c r="Q598" s="32"/>
      <c r="X598" s="32"/>
      <c r="Y598" s="32"/>
      <c r="Z598" s="32"/>
      <c r="AA598" s="32"/>
      <c r="AB598" s="32"/>
      <c r="AC598" s="32"/>
      <c r="AD598" s="32"/>
      <c r="AE598" s="32"/>
      <c r="AF598" s="32"/>
      <c r="AG598" s="32"/>
      <c r="AH598" s="32"/>
      <c r="AI598" s="32"/>
      <c r="AJ598" s="32"/>
      <c r="AK598" s="32"/>
      <c r="AL598" s="32"/>
      <c r="AM598" s="32"/>
      <c r="AN598" s="32"/>
      <c r="AO598" s="32"/>
      <c r="AP598" s="32"/>
      <c r="AQ598" s="32"/>
      <c r="AR598" s="32"/>
      <c r="AS598" s="32"/>
      <c r="AT598" s="32"/>
      <c r="AU598" s="32"/>
      <c r="AV598" s="32"/>
      <c r="AW598" s="32"/>
      <c r="AX598" s="32"/>
      <c r="AY598"/>
    </row>
    <row r="599" spans="2:51" ht="12.75">
      <c r="B599"/>
      <c r="C599" s="32"/>
      <c r="D599" s="32"/>
      <c r="E599" s="32"/>
      <c r="G599"/>
      <c r="H599" s="32"/>
      <c r="I599" s="32"/>
      <c r="J599"/>
      <c r="M599" s="32"/>
      <c r="N599" s="32"/>
      <c r="O599" s="32"/>
      <c r="P599" s="32"/>
      <c r="Q599" s="32"/>
      <c r="X599" s="32"/>
      <c r="Y599" s="32"/>
      <c r="Z599" s="32"/>
      <c r="AA599" s="32"/>
      <c r="AB599" s="32"/>
      <c r="AC599" s="32"/>
      <c r="AD599" s="32"/>
      <c r="AE599" s="32"/>
      <c r="AF599" s="32"/>
      <c r="AG599" s="32"/>
      <c r="AH599" s="32"/>
      <c r="AI599" s="32"/>
      <c r="AJ599" s="32"/>
      <c r="AK599" s="32"/>
      <c r="AL599" s="32"/>
      <c r="AM599" s="32"/>
      <c r="AN599" s="32"/>
      <c r="AO599" s="32"/>
      <c r="AP599" s="32"/>
      <c r="AQ599" s="32"/>
      <c r="AR599" s="32"/>
      <c r="AS599" s="32"/>
      <c r="AT599" s="32"/>
      <c r="AU599" s="32"/>
      <c r="AV599" s="32"/>
      <c r="AW599" s="32"/>
      <c r="AX599" s="32"/>
      <c r="AY599"/>
    </row>
    <row r="600" spans="2:51" ht="12.75">
      <c r="B600"/>
      <c r="C600" s="32"/>
      <c r="D600" s="32"/>
      <c r="E600" s="32"/>
      <c r="G600"/>
      <c r="H600" s="32"/>
      <c r="I600" s="32"/>
      <c r="J600"/>
      <c r="M600" s="32"/>
      <c r="N600" s="32"/>
      <c r="O600" s="32"/>
      <c r="P600" s="32"/>
      <c r="Q600" s="32"/>
      <c r="X600" s="32"/>
      <c r="Y600" s="32"/>
      <c r="Z600" s="32"/>
      <c r="AA600" s="32"/>
      <c r="AB600" s="32"/>
      <c r="AC600" s="32"/>
      <c r="AD600" s="32"/>
      <c r="AE600" s="32"/>
      <c r="AF600" s="32"/>
      <c r="AG600" s="32"/>
      <c r="AH600" s="32"/>
      <c r="AI600" s="32"/>
      <c r="AJ600" s="32"/>
      <c r="AK600" s="32"/>
      <c r="AL600" s="32"/>
      <c r="AM600" s="32"/>
      <c r="AN600" s="32"/>
      <c r="AO600" s="32"/>
      <c r="AP600" s="32"/>
      <c r="AQ600" s="32"/>
      <c r="AR600" s="32"/>
      <c r="AS600" s="32"/>
      <c r="AT600" s="32"/>
      <c r="AU600" s="32"/>
      <c r="AV600" s="32"/>
      <c r="AW600" s="32"/>
      <c r="AX600" s="32"/>
      <c r="AY600"/>
    </row>
    <row r="601" spans="2:51" ht="12.75">
      <c r="B601"/>
      <c r="C601" s="32"/>
      <c r="D601" s="32"/>
      <c r="E601" s="32"/>
      <c r="G601"/>
      <c r="H601" s="32"/>
      <c r="I601" s="32"/>
      <c r="J601"/>
      <c r="M601" s="32"/>
      <c r="N601" s="32"/>
      <c r="O601" s="32"/>
      <c r="P601" s="32"/>
      <c r="Q601" s="32"/>
      <c r="X601" s="32"/>
      <c r="Y601" s="32"/>
      <c r="Z601" s="32"/>
      <c r="AA601" s="32"/>
      <c r="AB601" s="32"/>
      <c r="AC601" s="32"/>
      <c r="AD601" s="32"/>
      <c r="AE601" s="32"/>
      <c r="AF601" s="32"/>
      <c r="AG601" s="32"/>
      <c r="AH601" s="32"/>
      <c r="AI601" s="32"/>
      <c r="AJ601" s="32"/>
      <c r="AK601" s="32"/>
      <c r="AL601" s="32"/>
      <c r="AM601" s="32"/>
      <c r="AN601" s="32"/>
      <c r="AO601" s="32"/>
      <c r="AP601" s="32"/>
      <c r="AQ601" s="32"/>
      <c r="AR601" s="32"/>
      <c r="AS601" s="32"/>
      <c r="AT601" s="32"/>
      <c r="AU601" s="32"/>
      <c r="AV601" s="32"/>
      <c r="AW601" s="32"/>
      <c r="AX601" s="32"/>
      <c r="AY601"/>
    </row>
    <row r="602" spans="2:51" ht="12.75">
      <c r="B602"/>
      <c r="C602" s="32"/>
      <c r="D602" s="32"/>
      <c r="E602" s="32"/>
      <c r="G602"/>
      <c r="H602" s="32"/>
      <c r="I602" s="32"/>
      <c r="J602"/>
      <c r="M602" s="32"/>
      <c r="N602" s="32"/>
      <c r="O602" s="32"/>
      <c r="P602" s="32"/>
      <c r="Q602" s="32"/>
      <c r="X602" s="32"/>
      <c r="Y602" s="32"/>
      <c r="Z602" s="32"/>
      <c r="AA602" s="32"/>
      <c r="AB602" s="32"/>
      <c r="AC602" s="32"/>
      <c r="AD602" s="32"/>
      <c r="AE602" s="32"/>
      <c r="AF602" s="32"/>
      <c r="AG602" s="32"/>
      <c r="AH602" s="32"/>
      <c r="AI602" s="32"/>
      <c r="AJ602" s="32"/>
      <c r="AK602" s="32"/>
      <c r="AL602" s="32"/>
      <c r="AM602" s="32"/>
      <c r="AN602" s="32"/>
      <c r="AO602" s="32"/>
      <c r="AP602" s="32"/>
      <c r="AQ602" s="32"/>
      <c r="AR602" s="32"/>
      <c r="AS602" s="32"/>
      <c r="AT602" s="32"/>
      <c r="AU602" s="32"/>
      <c r="AV602" s="32"/>
      <c r="AW602" s="32"/>
      <c r="AX602" s="32"/>
      <c r="AY602"/>
    </row>
    <row r="603" spans="2:51" ht="12.75">
      <c r="B603"/>
      <c r="C603" s="32"/>
      <c r="D603" s="32"/>
      <c r="E603" s="32"/>
      <c r="G603"/>
      <c r="H603" s="32"/>
      <c r="I603" s="32"/>
      <c r="J603"/>
      <c r="M603" s="32"/>
      <c r="N603" s="32"/>
      <c r="O603" s="32"/>
      <c r="P603" s="32"/>
      <c r="Q603" s="32"/>
      <c r="X603" s="32"/>
      <c r="Y603" s="32"/>
      <c r="Z603" s="32"/>
      <c r="AA603" s="32"/>
      <c r="AB603" s="32"/>
      <c r="AC603" s="32"/>
      <c r="AD603" s="32"/>
      <c r="AE603" s="32"/>
      <c r="AF603" s="32"/>
      <c r="AG603" s="32"/>
      <c r="AH603" s="32"/>
      <c r="AI603" s="32"/>
      <c r="AJ603" s="32"/>
      <c r="AK603" s="32"/>
      <c r="AL603" s="32"/>
      <c r="AM603" s="32"/>
      <c r="AN603" s="32"/>
      <c r="AO603" s="32"/>
      <c r="AP603" s="32"/>
      <c r="AQ603" s="32"/>
      <c r="AR603" s="32"/>
      <c r="AS603" s="32"/>
      <c r="AT603" s="32"/>
      <c r="AU603" s="32"/>
      <c r="AV603" s="32"/>
      <c r="AW603" s="32"/>
      <c r="AX603" s="32"/>
      <c r="AY603"/>
    </row>
    <row r="604" spans="2:51" ht="12.75">
      <c r="B604"/>
      <c r="C604" s="32"/>
      <c r="D604" s="32"/>
      <c r="E604" s="32"/>
      <c r="G604"/>
      <c r="H604" s="32"/>
      <c r="I604" s="32"/>
      <c r="J604"/>
      <c r="M604" s="32"/>
      <c r="N604" s="32"/>
      <c r="O604" s="32"/>
      <c r="P604" s="32"/>
      <c r="Q604" s="32"/>
      <c r="X604" s="32"/>
      <c r="Y604" s="32"/>
      <c r="Z604" s="32"/>
      <c r="AA604" s="32"/>
      <c r="AB604" s="32"/>
      <c r="AC604" s="32"/>
      <c r="AD604" s="32"/>
      <c r="AE604" s="32"/>
      <c r="AF604" s="32"/>
      <c r="AG604" s="32"/>
      <c r="AH604" s="32"/>
      <c r="AI604" s="32"/>
      <c r="AJ604" s="32"/>
      <c r="AK604" s="32"/>
      <c r="AL604" s="32"/>
      <c r="AM604" s="32"/>
      <c r="AN604" s="32"/>
      <c r="AO604" s="32"/>
      <c r="AP604" s="32"/>
      <c r="AQ604" s="32"/>
      <c r="AR604" s="32"/>
      <c r="AS604" s="32"/>
      <c r="AT604" s="32"/>
      <c r="AU604" s="32"/>
      <c r="AV604" s="32"/>
      <c r="AW604" s="32"/>
      <c r="AX604" s="32"/>
      <c r="AY604"/>
    </row>
    <row r="605" spans="2:51" ht="12.75">
      <c r="B605"/>
      <c r="C605" s="32"/>
      <c r="D605" s="32"/>
      <c r="E605" s="32"/>
      <c r="G605"/>
      <c r="H605" s="32"/>
      <c r="I605" s="32"/>
      <c r="J605"/>
      <c r="M605" s="32"/>
      <c r="N605" s="32"/>
      <c r="O605" s="32"/>
      <c r="P605" s="32"/>
      <c r="Q605" s="32"/>
      <c r="X605" s="32"/>
      <c r="Y605" s="32"/>
      <c r="Z605" s="32"/>
      <c r="AA605" s="32"/>
      <c r="AB605" s="32"/>
      <c r="AC605" s="32"/>
      <c r="AD605" s="32"/>
      <c r="AE605" s="32"/>
      <c r="AF605" s="32"/>
      <c r="AG605" s="32"/>
      <c r="AH605" s="32"/>
      <c r="AI605" s="32"/>
      <c r="AJ605" s="32"/>
      <c r="AK605" s="32"/>
      <c r="AL605" s="32"/>
      <c r="AM605" s="32"/>
      <c r="AN605" s="32"/>
      <c r="AO605" s="32"/>
      <c r="AP605" s="32"/>
      <c r="AQ605" s="32"/>
      <c r="AR605" s="32"/>
      <c r="AS605" s="32"/>
      <c r="AT605" s="32"/>
      <c r="AU605" s="32"/>
      <c r="AV605" s="32"/>
      <c r="AW605" s="32"/>
      <c r="AX605" s="32"/>
      <c r="AY605"/>
    </row>
    <row r="606" spans="2:51" ht="12.75">
      <c r="B606"/>
      <c r="C606" s="32"/>
      <c r="D606" s="32"/>
      <c r="E606" s="32"/>
      <c r="G606"/>
      <c r="H606" s="32"/>
      <c r="I606" s="32"/>
      <c r="J606"/>
      <c r="M606" s="32"/>
      <c r="N606" s="32"/>
      <c r="O606" s="32"/>
      <c r="P606" s="32"/>
      <c r="Q606" s="32"/>
      <c r="X606" s="32"/>
      <c r="Y606" s="32"/>
      <c r="Z606" s="32"/>
      <c r="AA606" s="32"/>
      <c r="AB606" s="32"/>
      <c r="AC606" s="32"/>
      <c r="AD606" s="32"/>
      <c r="AE606" s="32"/>
      <c r="AF606" s="32"/>
      <c r="AG606" s="32"/>
      <c r="AH606" s="32"/>
      <c r="AI606" s="32"/>
      <c r="AJ606" s="32"/>
      <c r="AK606" s="32"/>
      <c r="AL606" s="32"/>
      <c r="AM606" s="32"/>
      <c r="AN606" s="32"/>
      <c r="AO606" s="32"/>
      <c r="AP606" s="32"/>
      <c r="AQ606" s="32"/>
      <c r="AR606" s="32"/>
      <c r="AS606" s="32"/>
      <c r="AT606" s="32"/>
      <c r="AU606" s="32"/>
      <c r="AV606" s="32"/>
      <c r="AW606" s="32"/>
      <c r="AX606" s="32"/>
      <c r="AY606"/>
    </row>
    <row r="607" spans="2:51" ht="12.75">
      <c r="B607"/>
      <c r="C607" s="32"/>
      <c r="D607" s="32"/>
      <c r="E607" s="32"/>
      <c r="G607"/>
      <c r="H607" s="32"/>
      <c r="I607" s="32"/>
      <c r="J607"/>
      <c r="M607" s="32"/>
      <c r="N607" s="32"/>
      <c r="O607" s="32"/>
      <c r="P607" s="32"/>
      <c r="Q607" s="32"/>
      <c r="X607" s="32"/>
      <c r="Y607" s="32"/>
      <c r="Z607" s="32"/>
      <c r="AA607" s="32"/>
      <c r="AB607" s="32"/>
      <c r="AC607" s="32"/>
      <c r="AD607" s="32"/>
      <c r="AE607" s="32"/>
      <c r="AF607" s="32"/>
      <c r="AG607" s="32"/>
      <c r="AH607" s="32"/>
      <c r="AI607" s="32"/>
      <c r="AJ607" s="32"/>
      <c r="AK607" s="32"/>
      <c r="AL607" s="32"/>
      <c r="AM607" s="32"/>
      <c r="AN607" s="32"/>
      <c r="AO607" s="32"/>
      <c r="AP607" s="32"/>
      <c r="AQ607" s="32"/>
      <c r="AR607" s="32"/>
      <c r="AS607" s="32"/>
      <c r="AT607" s="32"/>
      <c r="AU607" s="32"/>
      <c r="AV607" s="32"/>
      <c r="AW607" s="32"/>
      <c r="AX607" s="32"/>
      <c r="AY607"/>
    </row>
    <row r="608" spans="2:51" ht="12.75">
      <c r="B608"/>
      <c r="C608" s="32"/>
      <c r="D608" s="32"/>
      <c r="E608" s="32"/>
      <c r="G608"/>
      <c r="H608" s="32"/>
      <c r="I608" s="32"/>
      <c r="J608"/>
      <c r="M608" s="32"/>
      <c r="N608" s="32"/>
      <c r="O608" s="32"/>
      <c r="P608" s="32"/>
      <c r="Q608" s="32"/>
      <c r="X608" s="32"/>
      <c r="Y608" s="32"/>
      <c r="Z608" s="32"/>
      <c r="AA608" s="32"/>
      <c r="AB608" s="32"/>
      <c r="AC608" s="32"/>
      <c r="AD608" s="32"/>
      <c r="AE608" s="32"/>
      <c r="AF608" s="32"/>
      <c r="AG608" s="32"/>
      <c r="AH608" s="32"/>
      <c r="AI608" s="32"/>
      <c r="AJ608" s="32"/>
      <c r="AK608" s="32"/>
      <c r="AL608" s="32"/>
      <c r="AM608" s="32"/>
      <c r="AN608" s="32"/>
      <c r="AO608" s="32"/>
      <c r="AP608" s="32"/>
      <c r="AQ608" s="32"/>
      <c r="AR608" s="32"/>
      <c r="AS608" s="32"/>
      <c r="AT608" s="32"/>
      <c r="AU608" s="32"/>
      <c r="AV608" s="32"/>
      <c r="AW608" s="32"/>
      <c r="AX608" s="32"/>
      <c r="AY608"/>
    </row>
    <row r="609" spans="2:51" ht="12.75">
      <c r="B609"/>
      <c r="C609" s="32"/>
      <c r="D609" s="32"/>
      <c r="E609" s="32"/>
      <c r="G609"/>
      <c r="H609" s="32"/>
      <c r="I609" s="32"/>
      <c r="J609"/>
      <c r="M609" s="32"/>
      <c r="N609" s="32"/>
      <c r="O609" s="32"/>
      <c r="P609" s="32"/>
      <c r="Q609" s="32"/>
      <c r="X609" s="32"/>
      <c r="Y609" s="32"/>
      <c r="Z609" s="32"/>
      <c r="AA609" s="32"/>
      <c r="AB609" s="32"/>
      <c r="AC609" s="32"/>
      <c r="AD609" s="32"/>
      <c r="AE609" s="32"/>
      <c r="AF609" s="32"/>
      <c r="AG609" s="32"/>
      <c r="AH609" s="32"/>
      <c r="AI609" s="32"/>
      <c r="AJ609" s="32"/>
      <c r="AK609" s="32"/>
      <c r="AL609" s="32"/>
      <c r="AM609" s="32"/>
      <c r="AN609" s="32"/>
      <c r="AO609" s="32"/>
      <c r="AP609" s="32"/>
      <c r="AQ609" s="32"/>
      <c r="AR609" s="32"/>
      <c r="AS609" s="32"/>
      <c r="AT609" s="32"/>
      <c r="AU609" s="32"/>
      <c r="AV609" s="32"/>
      <c r="AW609" s="32"/>
      <c r="AX609" s="32"/>
      <c r="AY609"/>
    </row>
    <row r="610" spans="2:51" ht="12.75">
      <c r="B610"/>
      <c r="C610" s="32"/>
      <c r="D610" s="32"/>
      <c r="E610" s="32"/>
      <c r="G610"/>
      <c r="H610" s="32"/>
      <c r="I610" s="32"/>
      <c r="J610"/>
      <c r="M610" s="32"/>
      <c r="N610" s="32"/>
      <c r="O610" s="32"/>
      <c r="P610" s="32"/>
      <c r="Q610" s="32"/>
      <c r="X610" s="32"/>
      <c r="Y610" s="32"/>
      <c r="Z610" s="32"/>
      <c r="AA610" s="32"/>
      <c r="AB610" s="32"/>
      <c r="AC610" s="32"/>
      <c r="AD610" s="32"/>
      <c r="AE610" s="32"/>
      <c r="AF610" s="32"/>
      <c r="AG610" s="32"/>
      <c r="AH610" s="32"/>
      <c r="AI610" s="32"/>
      <c r="AJ610" s="32"/>
      <c r="AK610" s="32"/>
      <c r="AL610" s="32"/>
      <c r="AM610" s="32"/>
      <c r="AN610" s="32"/>
      <c r="AO610" s="32"/>
      <c r="AP610" s="32"/>
      <c r="AQ610" s="32"/>
      <c r="AR610" s="32"/>
      <c r="AS610" s="32"/>
      <c r="AT610" s="32"/>
      <c r="AU610" s="32"/>
      <c r="AV610" s="32"/>
      <c r="AW610" s="32"/>
      <c r="AX610" s="32"/>
      <c r="AY610"/>
    </row>
    <row r="611" spans="2:51" ht="12.75">
      <c r="B611"/>
      <c r="C611" s="32"/>
      <c r="D611" s="32"/>
      <c r="E611" s="32"/>
      <c r="G611"/>
      <c r="H611" s="32"/>
      <c r="I611" s="32"/>
      <c r="J611"/>
      <c r="M611" s="32"/>
      <c r="N611" s="32"/>
      <c r="O611" s="32"/>
      <c r="P611" s="32"/>
      <c r="Q611" s="32"/>
      <c r="X611" s="32"/>
      <c r="Y611" s="32"/>
      <c r="Z611" s="32"/>
      <c r="AA611" s="32"/>
      <c r="AB611" s="32"/>
      <c r="AC611" s="32"/>
      <c r="AD611" s="32"/>
      <c r="AE611" s="32"/>
      <c r="AF611" s="32"/>
      <c r="AG611" s="32"/>
      <c r="AH611" s="32"/>
      <c r="AI611" s="32"/>
      <c r="AJ611" s="32"/>
      <c r="AK611" s="32"/>
      <c r="AL611" s="32"/>
      <c r="AM611" s="32"/>
      <c r="AN611" s="32"/>
      <c r="AO611" s="32"/>
      <c r="AP611" s="32"/>
      <c r="AQ611" s="32"/>
      <c r="AR611" s="32"/>
      <c r="AS611" s="32"/>
      <c r="AT611" s="32"/>
      <c r="AU611" s="32"/>
      <c r="AV611" s="32"/>
      <c r="AW611" s="32"/>
      <c r="AX611" s="32"/>
      <c r="AY611"/>
    </row>
    <row r="612" spans="2:51" ht="12.75">
      <c r="B612"/>
      <c r="C612" s="32"/>
      <c r="D612" s="32"/>
      <c r="E612" s="32"/>
      <c r="G612"/>
      <c r="H612" s="32"/>
      <c r="I612" s="32"/>
      <c r="J612"/>
      <c r="M612" s="32"/>
      <c r="N612" s="32"/>
      <c r="O612" s="32"/>
      <c r="P612" s="32"/>
      <c r="Q612" s="32"/>
      <c r="X612" s="32"/>
      <c r="Y612" s="32"/>
      <c r="Z612" s="32"/>
      <c r="AA612" s="32"/>
      <c r="AB612" s="32"/>
      <c r="AC612" s="32"/>
      <c r="AD612" s="32"/>
      <c r="AE612" s="32"/>
      <c r="AF612" s="32"/>
      <c r="AG612" s="32"/>
      <c r="AH612" s="32"/>
      <c r="AI612" s="32"/>
      <c r="AJ612" s="32"/>
      <c r="AK612" s="32"/>
      <c r="AL612" s="32"/>
      <c r="AM612" s="32"/>
      <c r="AN612" s="32"/>
      <c r="AO612" s="32"/>
      <c r="AP612" s="32"/>
      <c r="AQ612" s="32"/>
      <c r="AR612" s="32"/>
      <c r="AS612" s="32"/>
      <c r="AT612" s="32"/>
      <c r="AU612" s="32"/>
      <c r="AV612" s="32"/>
      <c r="AW612" s="32"/>
      <c r="AX612" s="32"/>
      <c r="AY612"/>
    </row>
    <row r="613" spans="2:51" ht="12.75">
      <c r="B613"/>
      <c r="C613" s="32"/>
      <c r="D613" s="32"/>
      <c r="E613" s="32"/>
      <c r="G613"/>
      <c r="H613" s="32"/>
      <c r="I613" s="32"/>
      <c r="J613"/>
      <c r="M613" s="32"/>
      <c r="N613" s="32"/>
      <c r="O613" s="32"/>
      <c r="P613" s="32"/>
      <c r="Q613" s="32"/>
      <c r="X613" s="32"/>
      <c r="Y613" s="32"/>
      <c r="Z613" s="32"/>
      <c r="AA613" s="32"/>
      <c r="AB613" s="32"/>
      <c r="AC613" s="32"/>
      <c r="AD613" s="32"/>
      <c r="AE613" s="32"/>
      <c r="AF613" s="32"/>
      <c r="AG613" s="32"/>
      <c r="AH613" s="32"/>
      <c r="AI613" s="32"/>
      <c r="AJ613" s="32"/>
      <c r="AK613" s="32"/>
      <c r="AL613" s="32"/>
      <c r="AM613" s="32"/>
      <c r="AN613" s="32"/>
      <c r="AO613" s="32"/>
      <c r="AP613" s="32"/>
      <c r="AQ613" s="32"/>
      <c r="AR613" s="32"/>
      <c r="AS613" s="32"/>
      <c r="AT613" s="32"/>
      <c r="AU613" s="32"/>
      <c r="AV613" s="32"/>
      <c r="AW613" s="32"/>
      <c r="AX613" s="32"/>
      <c r="AY613"/>
    </row>
    <row r="614" spans="2:51" ht="12.75">
      <c r="B614"/>
      <c r="C614" s="32"/>
      <c r="D614" s="32"/>
      <c r="E614" s="32"/>
      <c r="G614"/>
      <c r="H614" s="32"/>
      <c r="I614" s="32"/>
      <c r="J614"/>
      <c r="M614" s="32"/>
      <c r="N614" s="32"/>
      <c r="O614" s="32"/>
      <c r="P614" s="32"/>
      <c r="Q614" s="32"/>
      <c r="X614" s="32"/>
      <c r="Y614" s="32"/>
      <c r="Z614" s="32"/>
      <c r="AA614" s="32"/>
      <c r="AB614" s="32"/>
      <c r="AC614" s="32"/>
      <c r="AD614" s="32"/>
      <c r="AE614" s="32"/>
      <c r="AF614" s="32"/>
      <c r="AG614" s="32"/>
      <c r="AH614" s="32"/>
      <c r="AI614" s="32"/>
      <c r="AJ614" s="32"/>
      <c r="AK614" s="32"/>
      <c r="AL614" s="32"/>
      <c r="AM614" s="32"/>
      <c r="AN614" s="32"/>
      <c r="AO614" s="32"/>
      <c r="AP614" s="32"/>
      <c r="AQ614" s="32"/>
      <c r="AR614" s="32"/>
      <c r="AS614" s="32"/>
      <c r="AT614" s="32"/>
      <c r="AU614" s="32"/>
      <c r="AV614" s="32"/>
      <c r="AW614" s="32"/>
      <c r="AX614" s="32"/>
      <c r="AY614"/>
    </row>
    <row r="615" spans="2:51" ht="12.75">
      <c r="B615"/>
      <c r="C615" s="32"/>
      <c r="D615" s="32"/>
      <c r="E615" s="32"/>
      <c r="G615"/>
      <c r="H615" s="32"/>
      <c r="I615" s="32"/>
      <c r="J615"/>
      <c r="M615" s="32"/>
      <c r="N615" s="32"/>
      <c r="O615" s="32"/>
      <c r="P615" s="32"/>
      <c r="Q615" s="32"/>
      <c r="X615" s="32"/>
      <c r="Y615" s="32"/>
      <c r="Z615" s="32"/>
      <c r="AA615" s="32"/>
      <c r="AB615" s="32"/>
      <c r="AC615" s="32"/>
      <c r="AD615" s="32"/>
      <c r="AE615" s="32"/>
      <c r="AF615" s="32"/>
      <c r="AG615" s="32"/>
      <c r="AH615" s="32"/>
      <c r="AI615" s="32"/>
      <c r="AJ615" s="32"/>
      <c r="AK615" s="32"/>
      <c r="AL615" s="32"/>
      <c r="AM615" s="32"/>
      <c r="AN615" s="32"/>
      <c r="AO615" s="32"/>
      <c r="AP615" s="32"/>
      <c r="AQ615" s="32"/>
      <c r="AR615" s="32"/>
      <c r="AS615" s="32"/>
      <c r="AT615" s="32"/>
      <c r="AU615" s="32"/>
      <c r="AV615" s="32"/>
      <c r="AW615" s="32"/>
      <c r="AX615" s="32"/>
      <c r="AY615"/>
    </row>
    <row r="616" spans="2:51" ht="12.75">
      <c r="B616"/>
      <c r="C616" s="32"/>
      <c r="D616" s="32"/>
      <c r="E616" s="32"/>
      <c r="G616"/>
      <c r="H616" s="32"/>
      <c r="I616" s="32"/>
      <c r="J616"/>
      <c r="M616" s="32"/>
      <c r="N616" s="32"/>
      <c r="O616" s="32"/>
      <c r="P616" s="32"/>
      <c r="Q616" s="32"/>
      <c r="X616" s="32"/>
      <c r="Y616" s="32"/>
      <c r="Z616" s="32"/>
      <c r="AA616" s="32"/>
      <c r="AB616" s="32"/>
      <c r="AC616" s="32"/>
      <c r="AD616" s="32"/>
      <c r="AE616" s="32"/>
      <c r="AF616" s="32"/>
      <c r="AG616" s="32"/>
      <c r="AH616" s="32"/>
      <c r="AI616" s="32"/>
      <c r="AJ616" s="32"/>
      <c r="AK616" s="32"/>
      <c r="AL616" s="32"/>
      <c r="AM616" s="32"/>
      <c r="AN616" s="32"/>
      <c r="AO616" s="32"/>
      <c r="AP616" s="32"/>
      <c r="AQ616" s="32"/>
      <c r="AR616" s="32"/>
      <c r="AS616" s="32"/>
      <c r="AT616" s="32"/>
      <c r="AU616" s="32"/>
      <c r="AV616" s="32"/>
      <c r="AW616" s="32"/>
      <c r="AX616" s="32"/>
      <c r="AY616"/>
    </row>
    <row r="617" spans="2:51" ht="12.75">
      <c r="B617"/>
      <c r="C617" s="32"/>
      <c r="D617" s="32"/>
      <c r="E617" s="32"/>
      <c r="G617"/>
      <c r="H617" s="32"/>
      <c r="I617" s="32"/>
      <c r="J617"/>
      <c r="M617" s="32"/>
      <c r="N617" s="32"/>
      <c r="O617" s="32"/>
      <c r="P617" s="32"/>
      <c r="Q617" s="32"/>
      <c r="X617" s="32"/>
      <c r="Y617" s="32"/>
      <c r="Z617" s="32"/>
      <c r="AA617" s="32"/>
      <c r="AB617" s="32"/>
      <c r="AC617" s="32"/>
      <c r="AD617" s="32"/>
      <c r="AE617" s="32"/>
      <c r="AF617" s="32"/>
      <c r="AG617" s="32"/>
      <c r="AH617" s="32"/>
      <c r="AI617" s="32"/>
      <c r="AJ617" s="32"/>
      <c r="AK617" s="32"/>
      <c r="AL617" s="32"/>
      <c r="AM617" s="32"/>
      <c r="AN617" s="32"/>
      <c r="AO617" s="32"/>
      <c r="AP617" s="32"/>
      <c r="AQ617" s="32"/>
      <c r="AR617" s="32"/>
      <c r="AS617" s="32"/>
      <c r="AT617" s="32"/>
      <c r="AU617" s="32"/>
      <c r="AV617" s="32"/>
      <c r="AW617" s="32"/>
      <c r="AX617" s="32"/>
      <c r="AY617"/>
    </row>
    <row r="618" spans="2:51" ht="12.75">
      <c r="B618"/>
      <c r="C618" s="32"/>
      <c r="D618" s="32"/>
      <c r="E618" s="32"/>
      <c r="G618"/>
      <c r="H618" s="32"/>
      <c r="I618" s="32"/>
      <c r="J618"/>
      <c r="M618" s="32"/>
      <c r="N618" s="32"/>
      <c r="O618" s="32"/>
      <c r="P618" s="32"/>
      <c r="Q618" s="32"/>
      <c r="X618" s="32"/>
      <c r="Y618" s="32"/>
      <c r="Z618" s="32"/>
      <c r="AA618" s="32"/>
      <c r="AB618" s="32"/>
      <c r="AC618" s="32"/>
      <c r="AD618" s="32"/>
      <c r="AE618" s="32"/>
      <c r="AF618" s="32"/>
      <c r="AG618" s="32"/>
      <c r="AH618" s="32"/>
      <c r="AI618" s="32"/>
      <c r="AJ618" s="32"/>
      <c r="AK618" s="32"/>
      <c r="AL618" s="32"/>
      <c r="AM618" s="32"/>
      <c r="AN618" s="32"/>
      <c r="AO618" s="32"/>
      <c r="AP618" s="32"/>
      <c r="AQ618" s="32"/>
      <c r="AR618" s="32"/>
      <c r="AS618" s="32"/>
      <c r="AT618" s="32"/>
      <c r="AU618" s="32"/>
      <c r="AV618" s="32"/>
      <c r="AW618" s="32"/>
      <c r="AX618" s="32"/>
      <c r="AY618"/>
    </row>
    <row r="619" spans="2:51" ht="12.75">
      <c r="B619"/>
      <c r="C619" s="32"/>
      <c r="D619" s="32"/>
      <c r="E619" s="32"/>
      <c r="G619"/>
      <c r="H619" s="32"/>
      <c r="I619" s="32"/>
      <c r="J619"/>
      <c r="M619" s="32"/>
      <c r="N619" s="32"/>
      <c r="O619" s="32"/>
      <c r="P619" s="32"/>
      <c r="Q619" s="32"/>
      <c r="X619" s="32"/>
      <c r="Y619" s="32"/>
      <c r="Z619" s="32"/>
      <c r="AA619" s="32"/>
      <c r="AB619" s="32"/>
      <c r="AC619" s="32"/>
      <c r="AD619" s="32"/>
      <c r="AE619" s="32"/>
      <c r="AF619" s="32"/>
      <c r="AG619" s="32"/>
      <c r="AH619" s="32"/>
      <c r="AI619" s="32"/>
      <c r="AJ619" s="32"/>
      <c r="AK619" s="32"/>
      <c r="AL619" s="32"/>
      <c r="AM619" s="32"/>
      <c r="AN619" s="32"/>
      <c r="AO619" s="32"/>
      <c r="AP619" s="32"/>
      <c r="AQ619" s="32"/>
      <c r="AR619" s="32"/>
      <c r="AS619" s="32"/>
      <c r="AT619" s="32"/>
      <c r="AU619" s="32"/>
      <c r="AV619" s="32"/>
      <c r="AW619" s="32"/>
      <c r="AX619" s="32"/>
      <c r="AY619"/>
    </row>
    <row r="620" spans="2:51" ht="12.75">
      <c r="B620"/>
      <c r="C620" s="32"/>
      <c r="D620" s="32"/>
      <c r="E620" s="32"/>
      <c r="G620"/>
      <c r="H620" s="32"/>
      <c r="I620" s="32"/>
      <c r="J620"/>
      <c r="M620" s="32"/>
      <c r="N620" s="32"/>
      <c r="O620" s="32"/>
      <c r="P620" s="32"/>
      <c r="Q620" s="32"/>
      <c r="X620" s="32"/>
      <c r="Y620" s="32"/>
      <c r="Z620" s="32"/>
      <c r="AA620" s="32"/>
      <c r="AB620" s="32"/>
      <c r="AC620" s="32"/>
      <c r="AD620" s="32"/>
      <c r="AE620" s="32"/>
      <c r="AF620" s="32"/>
      <c r="AG620" s="32"/>
      <c r="AH620" s="32"/>
      <c r="AI620" s="32"/>
      <c r="AJ620" s="32"/>
      <c r="AK620" s="32"/>
      <c r="AL620" s="32"/>
      <c r="AM620" s="32"/>
      <c r="AN620" s="32"/>
      <c r="AO620" s="32"/>
      <c r="AP620" s="32"/>
      <c r="AQ620" s="32"/>
      <c r="AR620" s="32"/>
      <c r="AS620" s="32"/>
      <c r="AT620" s="32"/>
      <c r="AU620" s="32"/>
      <c r="AV620" s="32"/>
      <c r="AW620" s="32"/>
      <c r="AX620" s="32"/>
      <c r="AY620"/>
    </row>
    <row r="621" spans="2:51" ht="12.75">
      <c r="B621"/>
      <c r="C621" s="32"/>
      <c r="D621" s="32"/>
      <c r="E621" s="32"/>
      <c r="G621"/>
      <c r="H621" s="32"/>
      <c r="I621" s="32"/>
      <c r="J621"/>
      <c r="M621" s="32"/>
      <c r="N621" s="32"/>
      <c r="O621" s="32"/>
      <c r="P621" s="32"/>
      <c r="Q621" s="32"/>
      <c r="X621" s="32"/>
      <c r="Y621" s="32"/>
      <c r="Z621" s="32"/>
      <c r="AA621" s="32"/>
      <c r="AB621" s="32"/>
      <c r="AC621" s="32"/>
      <c r="AD621" s="32"/>
      <c r="AE621" s="32"/>
      <c r="AF621" s="32"/>
      <c r="AG621" s="32"/>
      <c r="AH621" s="32"/>
      <c r="AI621" s="32"/>
      <c r="AJ621" s="32"/>
      <c r="AK621" s="32"/>
      <c r="AL621" s="32"/>
      <c r="AM621" s="32"/>
      <c r="AN621" s="32"/>
      <c r="AO621" s="32"/>
      <c r="AP621" s="32"/>
      <c r="AQ621" s="32"/>
      <c r="AR621" s="32"/>
      <c r="AS621" s="32"/>
      <c r="AT621" s="32"/>
      <c r="AU621" s="32"/>
      <c r="AV621" s="32"/>
      <c r="AW621" s="32"/>
      <c r="AX621" s="32"/>
      <c r="AY621"/>
    </row>
    <row r="622" spans="2:51" ht="12.75">
      <c r="B622"/>
      <c r="C622" s="32"/>
      <c r="D622" s="32"/>
      <c r="E622" s="32"/>
      <c r="G622"/>
      <c r="H622" s="32"/>
      <c r="I622" s="32"/>
      <c r="J622"/>
      <c r="M622" s="32"/>
      <c r="N622" s="32"/>
      <c r="O622" s="32"/>
      <c r="P622" s="32"/>
      <c r="Q622" s="32"/>
      <c r="X622" s="32"/>
      <c r="Y622" s="32"/>
      <c r="Z622" s="32"/>
      <c r="AA622" s="32"/>
      <c r="AB622" s="32"/>
      <c r="AC622" s="32"/>
      <c r="AD622" s="32"/>
      <c r="AE622" s="32"/>
      <c r="AF622" s="32"/>
      <c r="AG622" s="32"/>
      <c r="AH622" s="32"/>
      <c r="AI622" s="32"/>
      <c r="AJ622" s="32"/>
      <c r="AK622" s="32"/>
      <c r="AL622" s="32"/>
      <c r="AM622" s="32"/>
      <c r="AN622" s="32"/>
      <c r="AO622" s="32"/>
      <c r="AP622" s="32"/>
      <c r="AQ622" s="32"/>
      <c r="AR622" s="32"/>
      <c r="AS622" s="32"/>
      <c r="AT622" s="32"/>
      <c r="AU622" s="32"/>
      <c r="AV622" s="32"/>
      <c r="AW622" s="32"/>
      <c r="AX622" s="32"/>
      <c r="AY622"/>
    </row>
    <row r="623" spans="2:51" ht="12.75">
      <c r="B623"/>
      <c r="C623" s="32"/>
      <c r="D623" s="32"/>
      <c r="E623" s="32"/>
      <c r="G623"/>
      <c r="H623" s="32"/>
      <c r="I623" s="32"/>
      <c r="J623"/>
      <c r="M623" s="32"/>
      <c r="N623" s="32"/>
      <c r="O623" s="32"/>
      <c r="P623" s="32"/>
      <c r="Q623" s="32"/>
      <c r="X623" s="32"/>
      <c r="Y623" s="32"/>
      <c r="Z623" s="32"/>
      <c r="AA623" s="32"/>
      <c r="AB623" s="32"/>
      <c r="AC623" s="32"/>
      <c r="AD623" s="32"/>
      <c r="AE623" s="32"/>
      <c r="AF623" s="32"/>
      <c r="AG623" s="32"/>
      <c r="AH623" s="32"/>
      <c r="AI623" s="32"/>
      <c r="AJ623" s="32"/>
      <c r="AK623" s="32"/>
      <c r="AL623" s="32"/>
      <c r="AM623" s="32"/>
      <c r="AN623" s="32"/>
      <c r="AO623" s="32"/>
      <c r="AP623" s="32"/>
      <c r="AQ623" s="32"/>
      <c r="AR623" s="32"/>
      <c r="AS623" s="32"/>
      <c r="AT623" s="32"/>
      <c r="AU623" s="32"/>
      <c r="AV623" s="32"/>
      <c r="AW623" s="32"/>
      <c r="AX623" s="32"/>
      <c r="AY623"/>
    </row>
    <row r="624" spans="2:51" ht="12.75">
      <c r="B624"/>
      <c r="C624" s="32"/>
      <c r="D624" s="32"/>
      <c r="E624" s="32"/>
      <c r="G624"/>
      <c r="H624" s="32"/>
      <c r="I624" s="32"/>
      <c r="J624"/>
      <c r="M624" s="32"/>
      <c r="N624" s="32"/>
      <c r="O624" s="32"/>
      <c r="P624" s="32"/>
      <c r="Q624" s="32"/>
      <c r="X624" s="32"/>
      <c r="Y624" s="32"/>
      <c r="Z624" s="32"/>
      <c r="AA624" s="32"/>
      <c r="AB624" s="32"/>
      <c r="AC624" s="32"/>
      <c r="AD624" s="32"/>
      <c r="AE624" s="32"/>
      <c r="AF624" s="32"/>
      <c r="AG624" s="32"/>
      <c r="AH624" s="32"/>
      <c r="AI624" s="32"/>
      <c r="AJ624" s="32"/>
      <c r="AK624" s="32"/>
      <c r="AL624" s="32"/>
      <c r="AM624" s="32"/>
      <c r="AN624" s="32"/>
      <c r="AO624" s="32"/>
      <c r="AP624" s="32"/>
      <c r="AQ624" s="32"/>
      <c r="AR624" s="32"/>
      <c r="AS624" s="32"/>
      <c r="AT624" s="32"/>
      <c r="AU624" s="32"/>
      <c r="AV624" s="32"/>
      <c r="AW624" s="32"/>
      <c r="AX624" s="32"/>
      <c r="AY624"/>
    </row>
    <row r="625" spans="1:62" s="4" customFormat="1" ht="12.75">
      <c r="A625" s="32"/>
      <c r="B625" s="5"/>
      <c r="C625" s="33"/>
      <c r="D625" s="33"/>
      <c r="E625" s="33"/>
      <c r="F625" s="37"/>
      <c r="G625" s="5"/>
      <c r="H625" s="33"/>
      <c r="I625" s="33"/>
      <c r="J625" s="5"/>
      <c r="K625" s="37"/>
      <c r="L625" s="37"/>
      <c r="M625" s="33"/>
      <c r="N625" s="33"/>
      <c r="O625" s="33"/>
      <c r="P625" s="33"/>
      <c r="Q625" s="33"/>
      <c r="R625" s="32"/>
      <c r="S625" s="32"/>
      <c r="T625" s="32"/>
      <c r="U625" s="32"/>
      <c r="V625" s="43">
        <f aca="true" t="shared" si="49" ref="V625:V688">IF((AY625&gt;$K$3)*(AY625&lt;=$L$3),AY625,"")</f>
      </c>
      <c r="W625" s="43">
        <f aca="true" t="shared" si="50" ref="W625:W688">IF((AY625&gt;$K$4)*(AY625&lt;=$L$4),AY625,"")</f>
      </c>
      <c r="X625" s="43">
        <f aca="true" t="shared" si="51" ref="X625:X688">IF((AY625&gt;$K$5)*(AY625&lt;=$L$5),AY625,"")</f>
      </c>
      <c r="Y625" s="43">
        <f aca="true" t="shared" si="52" ref="Y625:Y688">IF((AY625&gt;$K$6)*(AY625&lt;=$L$6),AY625,"")</f>
      </c>
      <c r="Z625" s="43">
        <f aca="true" t="shared" si="53" ref="Z625:Z688">IF((AY625&gt;$K$7),AY625,"")</f>
      </c>
      <c r="AA625" s="41"/>
      <c r="AB625" s="41"/>
      <c r="AC625" s="41"/>
      <c r="AD625" s="41"/>
      <c r="AE625" s="41"/>
      <c r="AF625" s="41"/>
      <c r="AG625" s="41"/>
      <c r="AH625" s="41"/>
      <c r="AI625" s="41"/>
      <c r="AJ625" s="41"/>
      <c r="AK625" s="41"/>
      <c r="AL625" s="41"/>
      <c r="AM625" s="41"/>
      <c r="AN625" s="41"/>
      <c r="AO625" s="41"/>
      <c r="AP625" s="41"/>
      <c r="AQ625" s="42"/>
      <c r="AR625" s="42"/>
      <c r="AS625" s="42"/>
      <c r="AT625" s="42"/>
      <c r="AU625" s="42"/>
      <c r="AV625" s="42"/>
      <c r="AW625" s="42"/>
      <c r="AX625" s="42"/>
      <c r="AY625" s="6"/>
      <c r="AZ625" s="19"/>
      <c r="BA625" s="19"/>
      <c r="BB625" s="19"/>
      <c r="BC625" s="19"/>
      <c r="BJ625"/>
    </row>
    <row r="626" spans="1:62" s="4" customFormat="1" ht="12.75">
      <c r="A626" s="32"/>
      <c r="B626" s="5"/>
      <c r="C626" s="33"/>
      <c r="D626" s="33"/>
      <c r="E626" s="33"/>
      <c r="F626" s="37"/>
      <c r="G626" s="5"/>
      <c r="H626" s="33"/>
      <c r="I626" s="33"/>
      <c r="J626" s="5"/>
      <c r="K626" s="37"/>
      <c r="L626" s="37"/>
      <c r="M626" s="33"/>
      <c r="N626" s="33"/>
      <c r="O626" s="33"/>
      <c r="P626" s="33"/>
      <c r="Q626" s="33"/>
      <c r="R626" s="32"/>
      <c r="S626" s="32"/>
      <c r="T626" s="32"/>
      <c r="U626" s="32"/>
      <c r="V626" s="43">
        <f t="shared" si="49"/>
      </c>
      <c r="W626" s="43">
        <f t="shared" si="50"/>
      </c>
      <c r="X626" s="43">
        <f t="shared" si="51"/>
      </c>
      <c r="Y626" s="43">
        <f t="shared" si="52"/>
      </c>
      <c r="Z626" s="43">
        <f t="shared" si="53"/>
      </c>
      <c r="AA626" s="41"/>
      <c r="AB626" s="41"/>
      <c r="AC626" s="41"/>
      <c r="AD626" s="41"/>
      <c r="AE626" s="41"/>
      <c r="AF626" s="41"/>
      <c r="AG626" s="41"/>
      <c r="AH626" s="41"/>
      <c r="AI626" s="41"/>
      <c r="AJ626" s="41"/>
      <c r="AK626" s="41"/>
      <c r="AL626" s="41"/>
      <c r="AM626" s="41"/>
      <c r="AN626" s="41"/>
      <c r="AO626" s="41"/>
      <c r="AP626" s="41"/>
      <c r="AQ626" s="42"/>
      <c r="AR626" s="42"/>
      <c r="AS626" s="42"/>
      <c r="AT626" s="42"/>
      <c r="AU626" s="42"/>
      <c r="AV626" s="42"/>
      <c r="AW626" s="42"/>
      <c r="AX626" s="42"/>
      <c r="AY626" s="6"/>
      <c r="AZ626" s="19"/>
      <c r="BA626" s="19"/>
      <c r="BB626" s="19"/>
      <c r="BC626" s="19"/>
      <c r="BJ626"/>
    </row>
    <row r="627" spans="1:62" s="4" customFormat="1" ht="12.75">
      <c r="A627" s="32"/>
      <c r="B627" s="5"/>
      <c r="C627" s="33"/>
      <c r="D627" s="33"/>
      <c r="E627" s="33"/>
      <c r="F627" s="37"/>
      <c r="G627" s="5"/>
      <c r="H627" s="33"/>
      <c r="I627" s="33"/>
      <c r="J627" s="5"/>
      <c r="K627" s="37"/>
      <c r="L627" s="37"/>
      <c r="M627" s="33"/>
      <c r="N627" s="33"/>
      <c r="O627" s="33"/>
      <c r="P627" s="33"/>
      <c r="Q627" s="33"/>
      <c r="R627" s="32"/>
      <c r="S627" s="32"/>
      <c r="T627" s="32"/>
      <c r="U627" s="32"/>
      <c r="V627" s="43">
        <f t="shared" si="49"/>
      </c>
      <c r="W627" s="43">
        <f t="shared" si="50"/>
      </c>
      <c r="X627" s="43">
        <f t="shared" si="51"/>
      </c>
      <c r="Y627" s="43">
        <f t="shared" si="52"/>
      </c>
      <c r="Z627" s="43">
        <f t="shared" si="53"/>
      </c>
      <c r="AA627" s="41"/>
      <c r="AB627" s="41"/>
      <c r="AC627" s="41"/>
      <c r="AD627" s="41"/>
      <c r="AE627" s="41"/>
      <c r="AF627" s="41"/>
      <c r="AG627" s="41"/>
      <c r="AH627" s="41"/>
      <c r="AI627" s="41"/>
      <c r="AJ627" s="41"/>
      <c r="AK627" s="41"/>
      <c r="AL627" s="41"/>
      <c r="AM627" s="41"/>
      <c r="AN627" s="41"/>
      <c r="AO627" s="41"/>
      <c r="AP627" s="41"/>
      <c r="AQ627" s="42"/>
      <c r="AR627" s="42"/>
      <c r="AS627" s="42"/>
      <c r="AT627" s="42"/>
      <c r="AU627" s="42"/>
      <c r="AV627" s="42"/>
      <c r="AW627" s="42"/>
      <c r="AX627" s="42"/>
      <c r="AY627" s="6"/>
      <c r="AZ627" s="19"/>
      <c r="BA627" s="19"/>
      <c r="BB627" s="19"/>
      <c r="BC627" s="19"/>
      <c r="BJ627"/>
    </row>
    <row r="628" spans="1:62" s="4" customFormat="1" ht="12.75">
      <c r="A628" s="32"/>
      <c r="B628" s="5"/>
      <c r="C628" s="33"/>
      <c r="D628" s="33"/>
      <c r="E628" s="33"/>
      <c r="F628" s="37"/>
      <c r="G628" s="5"/>
      <c r="H628" s="33"/>
      <c r="I628" s="33"/>
      <c r="J628" s="5"/>
      <c r="K628" s="37"/>
      <c r="L628" s="37"/>
      <c r="M628" s="33"/>
      <c r="N628" s="33"/>
      <c r="O628" s="33"/>
      <c r="P628" s="33"/>
      <c r="Q628" s="33"/>
      <c r="R628" s="32"/>
      <c r="S628" s="32"/>
      <c r="T628" s="32"/>
      <c r="U628" s="32"/>
      <c r="V628" s="43">
        <f t="shared" si="49"/>
      </c>
      <c r="W628" s="43">
        <f t="shared" si="50"/>
      </c>
      <c r="X628" s="43">
        <f t="shared" si="51"/>
      </c>
      <c r="Y628" s="43">
        <f t="shared" si="52"/>
      </c>
      <c r="Z628" s="43">
        <f t="shared" si="53"/>
      </c>
      <c r="AA628" s="41"/>
      <c r="AB628" s="41"/>
      <c r="AC628" s="41"/>
      <c r="AD628" s="41"/>
      <c r="AE628" s="41"/>
      <c r="AF628" s="41"/>
      <c r="AG628" s="41"/>
      <c r="AH628" s="41"/>
      <c r="AI628" s="41"/>
      <c r="AJ628" s="41"/>
      <c r="AK628" s="41"/>
      <c r="AL628" s="41"/>
      <c r="AM628" s="41"/>
      <c r="AN628" s="41"/>
      <c r="AO628" s="41"/>
      <c r="AP628" s="41"/>
      <c r="AQ628" s="42"/>
      <c r="AR628" s="42"/>
      <c r="AS628" s="42"/>
      <c r="AT628" s="42"/>
      <c r="AU628" s="42"/>
      <c r="AV628" s="42"/>
      <c r="AW628" s="42"/>
      <c r="AX628" s="42"/>
      <c r="AY628" s="6"/>
      <c r="AZ628" s="19"/>
      <c r="BA628" s="19"/>
      <c r="BB628" s="19"/>
      <c r="BC628" s="19"/>
      <c r="BJ628"/>
    </row>
    <row r="629" spans="1:62" s="4" customFormat="1" ht="12.75">
      <c r="A629" s="32"/>
      <c r="B629" s="5"/>
      <c r="C629" s="33"/>
      <c r="D629" s="33"/>
      <c r="E629" s="33"/>
      <c r="F629" s="37"/>
      <c r="G629" s="5"/>
      <c r="H629" s="33"/>
      <c r="I629" s="33"/>
      <c r="J629" s="5"/>
      <c r="K629" s="37"/>
      <c r="L629" s="37"/>
      <c r="M629" s="33"/>
      <c r="N629" s="33"/>
      <c r="O629" s="33"/>
      <c r="P629" s="33"/>
      <c r="Q629" s="33"/>
      <c r="R629" s="32"/>
      <c r="S629" s="32"/>
      <c r="T629" s="32"/>
      <c r="U629" s="32"/>
      <c r="V629" s="43">
        <f t="shared" si="49"/>
      </c>
      <c r="W629" s="43">
        <f t="shared" si="50"/>
      </c>
      <c r="X629" s="43">
        <f t="shared" si="51"/>
      </c>
      <c r="Y629" s="43">
        <f t="shared" si="52"/>
      </c>
      <c r="Z629" s="43">
        <f t="shared" si="53"/>
      </c>
      <c r="AA629" s="41"/>
      <c r="AB629" s="41"/>
      <c r="AC629" s="41"/>
      <c r="AD629" s="41"/>
      <c r="AE629" s="41"/>
      <c r="AF629" s="41"/>
      <c r="AG629" s="41"/>
      <c r="AH629" s="41"/>
      <c r="AI629" s="41"/>
      <c r="AJ629" s="41"/>
      <c r="AK629" s="41"/>
      <c r="AL629" s="41"/>
      <c r="AM629" s="41"/>
      <c r="AN629" s="41"/>
      <c r="AO629" s="41"/>
      <c r="AP629" s="41"/>
      <c r="AQ629" s="42"/>
      <c r="AR629" s="42"/>
      <c r="AS629" s="42"/>
      <c r="AT629" s="42"/>
      <c r="AU629" s="42"/>
      <c r="AV629" s="42"/>
      <c r="AW629" s="42"/>
      <c r="AX629" s="42"/>
      <c r="AY629" s="6"/>
      <c r="AZ629" s="19"/>
      <c r="BA629" s="19"/>
      <c r="BB629" s="19"/>
      <c r="BC629" s="19"/>
      <c r="BJ629"/>
    </row>
    <row r="630" spans="1:62" s="4" customFormat="1" ht="12.75">
      <c r="A630" s="32"/>
      <c r="B630" s="5"/>
      <c r="C630" s="33"/>
      <c r="D630" s="33"/>
      <c r="E630" s="33"/>
      <c r="F630" s="37"/>
      <c r="G630" s="5"/>
      <c r="H630" s="33"/>
      <c r="I630" s="33"/>
      <c r="J630" s="5"/>
      <c r="K630" s="37"/>
      <c r="L630" s="37"/>
      <c r="M630" s="33"/>
      <c r="N630" s="33"/>
      <c r="O630" s="33"/>
      <c r="P630" s="33"/>
      <c r="Q630" s="33"/>
      <c r="R630" s="32"/>
      <c r="S630" s="32"/>
      <c r="T630" s="32"/>
      <c r="U630" s="32"/>
      <c r="V630" s="43">
        <f t="shared" si="49"/>
      </c>
      <c r="W630" s="43">
        <f t="shared" si="50"/>
      </c>
      <c r="X630" s="43">
        <f t="shared" si="51"/>
      </c>
      <c r="Y630" s="43">
        <f t="shared" si="52"/>
      </c>
      <c r="Z630" s="43">
        <f t="shared" si="53"/>
      </c>
      <c r="AA630" s="41"/>
      <c r="AB630" s="41"/>
      <c r="AC630" s="41"/>
      <c r="AD630" s="41"/>
      <c r="AE630" s="41"/>
      <c r="AF630" s="41"/>
      <c r="AG630" s="41"/>
      <c r="AH630" s="41"/>
      <c r="AI630" s="41"/>
      <c r="AJ630" s="41"/>
      <c r="AK630" s="41"/>
      <c r="AL630" s="41"/>
      <c r="AM630" s="41"/>
      <c r="AN630" s="41"/>
      <c r="AO630" s="41"/>
      <c r="AP630" s="41"/>
      <c r="AQ630" s="42"/>
      <c r="AR630" s="42"/>
      <c r="AS630" s="42"/>
      <c r="AT630" s="42"/>
      <c r="AU630" s="42"/>
      <c r="AV630" s="42"/>
      <c r="AW630" s="42"/>
      <c r="AX630" s="42"/>
      <c r="AY630" s="6"/>
      <c r="AZ630" s="19"/>
      <c r="BA630" s="19"/>
      <c r="BB630" s="19"/>
      <c r="BC630" s="19"/>
      <c r="BJ630"/>
    </row>
    <row r="631" spans="1:62" s="4" customFormat="1" ht="12.75">
      <c r="A631" s="32"/>
      <c r="B631" s="5"/>
      <c r="C631" s="33"/>
      <c r="D631" s="33"/>
      <c r="E631" s="33"/>
      <c r="F631" s="37"/>
      <c r="G631" s="5"/>
      <c r="H631" s="33"/>
      <c r="I631" s="33"/>
      <c r="J631" s="5"/>
      <c r="K631" s="37"/>
      <c r="L631" s="37"/>
      <c r="M631" s="33"/>
      <c r="N631" s="33"/>
      <c r="O631" s="33"/>
      <c r="P631" s="33"/>
      <c r="Q631" s="33"/>
      <c r="R631" s="32"/>
      <c r="S631" s="32"/>
      <c r="T631" s="32"/>
      <c r="U631" s="32"/>
      <c r="V631" s="43">
        <f t="shared" si="49"/>
      </c>
      <c r="W631" s="43">
        <f t="shared" si="50"/>
      </c>
      <c r="X631" s="43">
        <f t="shared" si="51"/>
      </c>
      <c r="Y631" s="43">
        <f t="shared" si="52"/>
      </c>
      <c r="Z631" s="43">
        <f t="shared" si="53"/>
      </c>
      <c r="AA631" s="41"/>
      <c r="AB631" s="41"/>
      <c r="AC631" s="41"/>
      <c r="AD631" s="41"/>
      <c r="AE631" s="41"/>
      <c r="AF631" s="41"/>
      <c r="AG631" s="41"/>
      <c r="AH631" s="41"/>
      <c r="AI631" s="41"/>
      <c r="AJ631" s="41"/>
      <c r="AK631" s="41"/>
      <c r="AL631" s="41"/>
      <c r="AM631" s="41"/>
      <c r="AN631" s="41"/>
      <c r="AO631" s="41"/>
      <c r="AP631" s="41"/>
      <c r="AQ631" s="42"/>
      <c r="AR631" s="42"/>
      <c r="AS631" s="42"/>
      <c r="AT631" s="42"/>
      <c r="AU631" s="42"/>
      <c r="AV631" s="42"/>
      <c r="AW631" s="42"/>
      <c r="AX631" s="42"/>
      <c r="AY631" s="6"/>
      <c r="AZ631" s="19"/>
      <c r="BA631" s="19"/>
      <c r="BB631" s="19"/>
      <c r="BC631" s="19"/>
      <c r="BJ631"/>
    </row>
    <row r="632" spans="1:62" s="4" customFormat="1" ht="12.75">
      <c r="A632" s="32"/>
      <c r="B632" s="5"/>
      <c r="C632" s="33"/>
      <c r="D632" s="33"/>
      <c r="E632" s="33"/>
      <c r="F632" s="37"/>
      <c r="G632" s="5"/>
      <c r="H632" s="33"/>
      <c r="I632" s="33"/>
      <c r="J632" s="5"/>
      <c r="K632" s="37"/>
      <c r="L632" s="37"/>
      <c r="M632" s="33"/>
      <c r="N632" s="33"/>
      <c r="O632" s="33"/>
      <c r="P632" s="33"/>
      <c r="Q632" s="33"/>
      <c r="R632" s="32"/>
      <c r="S632" s="32"/>
      <c r="T632" s="32"/>
      <c r="U632" s="32"/>
      <c r="V632" s="43">
        <f t="shared" si="49"/>
      </c>
      <c r="W632" s="43">
        <f t="shared" si="50"/>
      </c>
      <c r="X632" s="43">
        <f t="shared" si="51"/>
      </c>
      <c r="Y632" s="43">
        <f t="shared" si="52"/>
      </c>
      <c r="Z632" s="43">
        <f t="shared" si="53"/>
      </c>
      <c r="AA632" s="41"/>
      <c r="AB632" s="41"/>
      <c r="AC632" s="41"/>
      <c r="AD632" s="41"/>
      <c r="AE632" s="41"/>
      <c r="AF632" s="41"/>
      <c r="AG632" s="41"/>
      <c r="AH632" s="41"/>
      <c r="AI632" s="41"/>
      <c r="AJ632" s="41"/>
      <c r="AK632" s="41"/>
      <c r="AL632" s="41"/>
      <c r="AM632" s="41"/>
      <c r="AN632" s="41"/>
      <c r="AO632" s="41"/>
      <c r="AP632" s="41"/>
      <c r="AQ632" s="42"/>
      <c r="AR632" s="42"/>
      <c r="AS632" s="42"/>
      <c r="AT632" s="42"/>
      <c r="AU632" s="42"/>
      <c r="AV632" s="42"/>
      <c r="AW632" s="42"/>
      <c r="AX632" s="42"/>
      <c r="AY632" s="6"/>
      <c r="AZ632" s="19"/>
      <c r="BA632" s="19"/>
      <c r="BB632" s="19"/>
      <c r="BC632" s="19"/>
      <c r="BJ632"/>
    </row>
    <row r="633" spans="1:62" s="4" customFormat="1" ht="12.75">
      <c r="A633" s="32"/>
      <c r="B633" s="5"/>
      <c r="C633" s="33"/>
      <c r="D633" s="33"/>
      <c r="E633" s="33"/>
      <c r="F633" s="37"/>
      <c r="G633" s="5"/>
      <c r="H633" s="33"/>
      <c r="I633" s="33"/>
      <c r="J633" s="5"/>
      <c r="K633" s="37"/>
      <c r="L633" s="37"/>
      <c r="M633" s="33"/>
      <c r="N633" s="33"/>
      <c r="O633" s="33"/>
      <c r="P633" s="33"/>
      <c r="Q633" s="33"/>
      <c r="R633" s="32"/>
      <c r="S633" s="32"/>
      <c r="T633" s="32"/>
      <c r="U633" s="32"/>
      <c r="V633" s="43">
        <f t="shared" si="49"/>
      </c>
      <c r="W633" s="43">
        <f t="shared" si="50"/>
      </c>
      <c r="X633" s="43">
        <f t="shared" si="51"/>
      </c>
      <c r="Y633" s="43">
        <f t="shared" si="52"/>
      </c>
      <c r="Z633" s="43">
        <f t="shared" si="53"/>
      </c>
      <c r="AA633" s="41"/>
      <c r="AB633" s="41"/>
      <c r="AC633" s="41"/>
      <c r="AD633" s="41"/>
      <c r="AE633" s="41"/>
      <c r="AF633" s="41"/>
      <c r="AG633" s="41"/>
      <c r="AH633" s="41"/>
      <c r="AI633" s="41"/>
      <c r="AJ633" s="41"/>
      <c r="AK633" s="41"/>
      <c r="AL633" s="41"/>
      <c r="AM633" s="41"/>
      <c r="AN633" s="41"/>
      <c r="AO633" s="41"/>
      <c r="AP633" s="41"/>
      <c r="AQ633" s="42"/>
      <c r="AR633" s="42"/>
      <c r="AS633" s="42"/>
      <c r="AT633" s="42"/>
      <c r="AU633" s="42"/>
      <c r="AV633" s="42"/>
      <c r="AW633" s="42"/>
      <c r="AX633" s="42"/>
      <c r="AY633" s="6"/>
      <c r="AZ633" s="19"/>
      <c r="BA633" s="19"/>
      <c r="BB633" s="19"/>
      <c r="BC633" s="19"/>
      <c r="BJ633"/>
    </row>
    <row r="634" spans="1:62" s="4" customFormat="1" ht="12.75">
      <c r="A634" s="32"/>
      <c r="B634" s="5"/>
      <c r="C634" s="33"/>
      <c r="D634" s="33"/>
      <c r="E634" s="33"/>
      <c r="F634" s="37"/>
      <c r="G634" s="5"/>
      <c r="H634" s="33"/>
      <c r="I634" s="33"/>
      <c r="J634" s="5"/>
      <c r="K634" s="37"/>
      <c r="L634" s="37"/>
      <c r="M634" s="33"/>
      <c r="N634" s="33"/>
      <c r="O634" s="33"/>
      <c r="P634" s="33"/>
      <c r="Q634" s="33"/>
      <c r="R634" s="32"/>
      <c r="S634" s="32"/>
      <c r="T634" s="32"/>
      <c r="U634" s="32"/>
      <c r="V634" s="43">
        <f t="shared" si="49"/>
      </c>
      <c r="W634" s="43">
        <f t="shared" si="50"/>
      </c>
      <c r="X634" s="43">
        <f t="shared" si="51"/>
      </c>
      <c r="Y634" s="43">
        <f t="shared" si="52"/>
      </c>
      <c r="Z634" s="43">
        <f t="shared" si="53"/>
      </c>
      <c r="AA634" s="41"/>
      <c r="AB634" s="41"/>
      <c r="AC634" s="41"/>
      <c r="AD634" s="41"/>
      <c r="AE634" s="41"/>
      <c r="AF634" s="41"/>
      <c r="AG634" s="41"/>
      <c r="AH634" s="41"/>
      <c r="AI634" s="41"/>
      <c r="AJ634" s="41"/>
      <c r="AK634" s="41"/>
      <c r="AL634" s="41"/>
      <c r="AM634" s="41"/>
      <c r="AN634" s="41"/>
      <c r="AO634" s="41"/>
      <c r="AP634" s="41"/>
      <c r="AQ634" s="42"/>
      <c r="AR634" s="42"/>
      <c r="AS634" s="42"/>
      <c r="AT634" s="42"/>
      <c r="AU634" s="42"/>
      <c r="AV634" s="42"/>
      <c r="AW634" s="42"/>
      <c r="AX634" s="42"/>
      <c r="AY634" s="6"/>
      <c r="AZ634" s="19"/>
      <c r="BA634" s="19"/>
      <c r="BB634" s="19"/>
      <c r="BC634" s="19"/>
      <c r="BJ634"/>
    </row>
    <row r="635" spans="1:62" s="4" customFormat="1" ht="12.75">
      <c r="A635" s="32"/>
      <c r="B635" s="5"/>
      <c r="C635" s="33"/>
      <c r="D635" s="33"/>
      <c r="E635" s="33"/>
      <c r="F635" s="37"/>
      <c r="G635" s="5"/>
      <c r="H635" s="33"/>
      <c r="I635" s="33"/>
      <c r="J635" s="5"/>
      <c r="K635" s="37"/>
      <c r="L635" s="37"/>
      <c r="M635" s="33"/>
      <c r="N635" s="33"/>
      <c r="O635" s="33"/>
      <c r="P635" s="33"/>
      <c r="Q635" s="33"/>
      <c r="R635" s="32"/>
      <c r="S635" s="32"/>
      <c r="T635" s="32"/>
      <c r="U635" s="32"/>
      <c r="V635" s="43">
        <f t="shared" si="49"/>
      </c>
      <c r="W635" s="43">
        <f t="shared" si="50"/>
      </c>
      <c r="X635" s="43">
        <f t="shared" si="51"/>
      </c>
      <c r="Y635" s="43">
        <f t="shared" si="52"/>
      </c>
      <c r="Z635" s="43">
        <f t="shared" si="53"/>
      </c>
      <c r="AA635" s="41"/>
      <c r="AB635" s="41"/>
      <c r="AC635" s="41"/>
      <c r="AD635" s="41"/>
      <c r="AE635" s="41"/>
      <c r="AF635" s="41"/>
      <c r="AG635" s="41"/>
      <c r="AH635" s="41"/>
      <c r="AI635" s="41"/>
      <c r="AJ635" s="41"/>
      <c r="AK635" s="41"/>
      <c r="AL635" s="41"/>
      <c r="AM635" s="41"/>
      <c r="AN635" s="41"/>
      <c r="AO635" s="41"/>
      <c r="AP635" s="41"/>
      <c r="AQ635" s="42"/>
      <c r="AR635" s="42"/>
      <c r="AS635" s="42"/>
      <c r="AT635" s="42"/>
      <c r="AU635" s="42"/>
      <c r="AV635" s="42"/>
      <c r="AW635" s="42"/>
      <c r="AX635" s="42"/>
      <c r="AY635" s="6"/>
      <c r="AZ635" s="19"/>
      <c r="BA635" s="19"/>
      <c r="BB635" s="19"/>
      <c r="BC635" s="19"/>
      <c r="BJ635"/>
    </row>
    <row r="636" spans="1:62" s="4" customFormat="1" ht="12.75">
      <c r="A636" s="32"/>
      <c r="B636" s="5"/>
      <c r="C636" s="33"/>
      <c r="D636" s="33"/>
      <c r="E636" s="33"/>
      <c r="F636" s="37"/>
      <c r="G636" s="5"/>
      <c r="H636" s="33"/>
      <c r="I636" s="33"/>
      <c r="J636" s="5"/>
      <c r="K636" s="37"/>
      <c r="L636" s="37"/>
      <c r="M636" s="33"/>
      <c r="N636" s="33"/>
      <c r="O636" s="33"/>
      <c r="P636" s="33"/>
      <c r="Q636" s="33"/>
      <c r="R636" s="32"/>
      <c r="S636" s="32"/>
      <c r="T636" s="32"/>
      <c r="U636" s="32"/>
      <c r="V636" s="43">
        <f t="shared" si="49"/>
      </c>
      <c r="W636" s="43">
        <f t="shared" si="50"/>
      </c>
      <c r="X636" s="43">
        <f t="shared" si="51"/>
      </c>
      <c r="Y636" s="43">
        <f t="shared" si="52"/>
      </c>
      <c r="Z636" s="43">
        <f t="shared" si="53"/>
      </c>
      <c r="AA636" s="41"/>
      <c r="AB636" s="41"/>
      <c r="AC636" s="41"/>
      <c r="AD636" s="41"/>
      <c r="AE636" s="41"/>
      <c r="AF636" s="41"/>
      <c r="AG636" s="41"/>
      <c r="AH636" s="41"/>
      <c r="AI636" s="41"/>
      <c r="AJ636" s="41"/>
      <c r="AK636" s="41"/>
      <c r="AL636" s="41"/>
      <c r="AM636" s="41"/>
      <c r="AN636" s="41"/>
      <c r="AO636" s="41"/>
      <c r="AP636" s="41"/>
      <c r="AQ636" s="42"/>
      <c r="AR636" s="42"/>
      <c r="AS636" s="42"/>
      <c r="AT636" s="42"/>
      <c r="AU636" s="42"/>
      <c r="AV636" s="42"/>
      <c r="AW636" s="42"/>
      <c r="AX636" s="42"/>
      <c r="AY636" s="6"/>
      <c r="AZ636" s="19"/>
      <c r="BA636" s="19"/>
      <c r="BB636" s="19"/>
      <c r="BC636" s="19"/>
      <c r="BJ636"/>
    </row>
    <row r="637" spans="1:62" s="4" customFormat="1" ht="12.75">
      <c r="A637" s="32"/>
      <c r="B637" s="5"/>
      <c r="C637" s="33"/>
      <c r="D637" s="33"/>
      <c r="E637" s="33"/>
      <c r="F637" s="37"/>
      <c r="G637" s="5"/>
      <c r="H637" s="33"/>
      <c r="I637" s="33"/>
      <c r="J637" s="5"/>
      <c r="K637" s="37"/>
      <c r="L637" s="37"/>
      <c r="M637" s="33"/>
      <c r="N637" s="33"/>
      <c r="O637" s="33"/>
      <c r="P637" s="33"/>
      <c r="Q637" s="33"/>
      <c r="R637" s="32"/>
      <c r="S637" s="32"/>
      <c r="T637" s="32"/>
      <c r="U637" s="32"/>
      <c r="V637" s="43">
        <f t="shared" si="49"/>
      </c>
      <c r="W637" s="43">
        <f t="shared" si="50"/>
      </c>
      <c r="X637" s="43">
        <f t="shared" si="51"/>
      </c>
      <c r="Y637" s="43">
        <f t="shared" si="52"/>
      </c>
      <c r="Z637" s="43">
        <f t="shared" si="53"/>
      </c>
      <c r="AA637" s="41"/>
      <c r="AB637" s="41"/>
      <c r="AC637" s="41"/>
      <c r="AD637" s="41"/>
      <c r="AE637" s="41"/>
      <c r="AF637" s="41"/>
      <c r="AG637" s="41"/>
      <c r="AH637" s="41"/>
      <c r="AI637" s="41"/>
      <c r="AJ637" s="41"/>
      <c r="AK637" s="41"/>
      <c r="AL637" s="41"/>
      <c r="AM637" s="41"/>
      <c r="AN637" s="41"/>
      <c r="AO637" s="41"/>
      <c r="AP637" s="41"/>
      <c r="AQ637" s="42"/>
      <c r="AR637" s="42"/>
      <c r="AS637" s="42"/>
      <c r="AT637" s="42"/>
      <c r="AU637" s="42"/>
      <c r="AV637" s="42"/>
      <c r="AW637" s="42"/>
      <c r="AX637" s="42"/>
      <c r="AY637" s="6"/>
      <c r="AZ637" s="19"/>
      <c r="BA637" s="19"/>
      <c r="BB637" s="19"/>
      <c r="BC637" s="19"/>
      <c r="BJ637"/>
    </row>
    <row r="638" spans="1:62" s="4" customFormat="1" ht="12.75">
      <c r="A638" s="32"/>
      <c r="B638" s="5"/>
      <c r="C638" s="33"/>
      <c r="D638" s="33"/>
      <c r="E638" s="33"/>
      <c r="F638" s="37"/>
      <c r="G638" s="5"/>
      <c r="H638" s="33"/>
      <c r="I638" s="33"/>
      <c r="J638" s="5"/>
      <c r="K638" s="37"/>
      <c r="L638" s="37"/>
      <c r="M638" s="33"/>
      <c r="N638" s="33"/>
      <c r="O638" s="33"/>
      <c r="P638" s="33"/>
      <c r="Q638" s="33"/>
      <c r="R638" s="32"/>
      <c r="S638" s="32"/>
      <c r="T638" s="32"/>
      <c r="U638" s="32"/>
      <c r="V638" s="43">
        <f t="shared" si="49"/>
      </c>
      <c r="W638" s="43">
        <f t="shared" si="50"/>
      </c>
      <c r="X638" s="43">
        <f t="shared" si="51"/>
      </c>
      <c r="Y638" s="43">
        <f t="shared" si="52"/>
      </c>
      <c r="Z638" s="43">
        <f t="shared" si="53"/>
      </c>
      <c r="AA638" s="41"/>
      <c r="AB638" s="41"/>
      <c r="AC638" s="41"/>
      <c r="AD638" s="41"/>
      <c r="AE638" s="41"/>
      <c r="AF638" s="41"/>
      <c r="AG638" s="41"/>
      <c r="AH638" s="41"/>
      <c r="AI638" s="41"/>
      <c r="AJ638" s="41"/>
      <c r="AK638" s="41"/>
      <c r="AL638" s="41"/>
      <c r="AM638" s="41"/>
      <c r="AN638" s="41"/>
      <c r="AO638" s="41"/>
      <c r="AP638" s="41"/>
      <c r="AQ638" s="42"/>
      <c r="AR638" s="42"/>
      <c r="AS638" s="42"/>
      <c r="AT638" s="42"/>
      <c r="AU638" s="42"/>
      <c r="AV638" s="42"/>
      <c r="AW638" s="42"/>
      <c r="AX638" s="42"/>
      <c r="AY638" s="6"/>
      <c r="AZ638" s="19"/>
      <c r="BA638" s="19"/>
      <c r="BB638" s="19"/>
      <c r="BC638" s="19"/>
      <c r="BJ638"/>
    </row>
    <row r="639" spans="1:55" s="4" customFormat="1" ht="12">
      <c r="A639" s="32"/>
      <c r="B639" s="5"/>
      <c r="C639" s="33"/>
      <c r="D639" s="33"/>
      <c r="E639" s="33"/>
      <c r="F639" s="37"/>
      <c r="G639" s="5"/>
      <c r="H639" s="33"/>
      <c r="I639" s="33"/>
      <c r="J639" s="5"/>
      <c r="K639" s="37"/>
      <c r="L639" s="37"/>
      <c r="M639" s="33"/>
      <c r="N639" s="33"/>
      <c r="O639" s="33"/>
      <c r="P639" s="33"/>
      <c r="Q639" s="33"/>
      <c r="R639" s="32"/>
      <c r="S639" s="32"/>
      <c r="T639" s="32"/>
      <c r="U639" s="32"/>
      <c r="V639" s="43">
        <f t="shared" si="49"/>
      </c>
      <c r="W639" s="43">
        <f t="shared" si="50"/>
      </c>
      <c r="X639" s="43">
        <f t="shared" si="51"/>
      </c>
      <c r="Y639" s="43">
        <f t="shared" si="52"/>
      </c>
      <c r="Z639" s="43">
        <f t="shared" si="53"/>
      </c>
      <c r="AA639" s="41"/>
      <c r="AB639" s="41"/>
      <c r="AC639" s="41"/>
      <c r="AD639" s="41"/>
      <c r="AE639" s="41"/>
      <c r="AF639" s="41"/>
      <c r="AG639" s="41"/>
      <c r="AH639" s="41"/>
      <c r="AI639" s="41"/>
      <c r="AJ639" s="41"/>
      <c r="AK639" s="41"/>
      <c r="AL639" s="41"/>
      <c r="AM639" s="41"/>
      <c r="AN639" s="41"/>
      <c r="AO639" s="41"/>
      <c r="AP639" s="41"/>
      <c r="AQ639" s="42"/>
      <c r="AR639" s="42"/>
      <c r="AS639" s="42"/>
      <c r="AT639" s="42"/>
      <c r="AU639" s="42"/>
      <c r="AV639" s="42"/>
      <c r="AW639" s="42"/>
      <c r="AX639" s="42"/>
      <c r="AY639" s="6"/>
      <c r="AZ639" s="19"/>
      <c r="BA639" s="19"/>
      <c r="BB639" s="19"/>
      <c r="BC639" s="19"/>
    </row>
    <row r="640" spans="1:55" s="4" customFormat="1" ht="12">
      <c r="A640" s="32"/>
      <c r="B640" s="5"/>
      <c r="C640" s="33"/>
      <c r="D640" s="33"/>
      <c r="E640" s="33"/>
      <c r="F640" s="37"/>
      <c r="G640" s="5"/>
      <c r="H640" s="33"/>
      <c r="I640" s="33"/>
      <c r="J640" s="5"/>
      <c r="K640" s="37"/>
      <c r="L640" s="37"/>
      <c r="M640" s="33"/>
      <c r="N640" s="33"/>
      <c r="O640" s="33"/>
      <c r="P640" s="33"/>
      <c r="Q640" s="33"/>
      <c r="R640" s="32"/>
      <c r="S640" s="32"/>
      <c r="T640" s="32"/>
      <c r="U640" s="32"/>
      <c r="V640" s="43">
        <f t="shared" si="49"/>
      </c>
      <c r="W640" s="43">
        <f t="shared" si="50"/>
      </c>
      <c r="X640" s="43">
        <f t="shared" si="51"/>
      </c>
      <c r="Y640" s="43">
        <f t="shared" si="52"/>
      </c>
      <c r="Z640" s="43">
        <f t="shared" si="53"/>
      </c>
      <c r="AA640" s="41"/>
      <c r="AB640" s="41"/>
      <c r="AC640" s="41"/>
      <c r="AD640" s="41"/>
      <c r="AE640" s="41"/>
      <c r="AF640" s="41"/>
      <c r="AG640" s="41"/>
      <c r="AH640" s="41"/>
      <c r="AI640" s="41"/>
      <c r="AJ640" s="41"/>
      <c r="AK640" s="41"/>
      <c r="AL640" s="41"/>
      <c r="AM640" s="41"/>
      <c r="AN640" s="41"/>
      <c r="AO640" s="41"/>
      <c r="AP640" s="41"/>
      <c r="AQ640" s="42"/>
      <c r="AR640" s="42"/>
      <c r="AS640" s="42"/>
      <c r="AT640" s="42"/>
      <c r="AU640" s="42"/>
      <c r="AV640" s="42"/>
      <c r="AW640" s="42"/>
      <c r="AX640" s="42"/>
      <c r="AY640" s="6"/>
      <c r="AZ640" s="19"/>
      <c r="BA640" s="19"/>
      <c r="BB640" s="19"/>
      <c r="BC640" s="19"/>
    </row>
    <row r="641" spans="1:55" s="4" customFormat="1" ht="12">
      <c r="A641" s="32"/>
      <c r="B641" s="5"/>
      <c r="C641" s="33"/>
      <c r="D641" s="33"/>
      <c r="E641" s="33"/>
      <c r="F641" s="37"/>
      <c r="G641" s="5"/>
      <c r="H641" s="33"/>
      <c r="I641" s="33"/>
      <c r="J641" s="5"/>
      <c r="K641" s="37"/>
      <c r="L641" s="37"/>
      <c r="M641" s="33"/>
      <c r="N641" s="33"/>
      <c r="O641" s="33"/>
      <c r="P641" s="33"/>
      <c r="Q641" s="33"/>
      <c r="R641" s="32"/>
      <c r="S641" s="32"/>
      <c r="T641" s="32"/>
      <c r="U641" s="32"/>
      <c r="V641" s="43">
        <f t="shared" si="49"/>
      </c>
      <c r="W641" s="43">
        <f t="shared" si="50"/>
      </c>
      <c r="X641" s="43">
        <f t="shared" si="51"/>
      </c>
      <c r="Y641" s="43">
        <f t="shared" si="52"/>
      </c>
      <c r="Z641" s="43">
        <f t="shared" si="53"/>
      </c>
      <c r="AA641" s="41"/>
      <c r="AB641" s="41"/>
      <c r="AC641" s="41"/>
      <c r="AD641" s="41"/>
      <c r="AE641" s="41"/>
      <c r="AF641" s="41"/>
      <c r="AG641" s="41"/>
      <c r="AH641" s="41"/>
      <c r="AI641" s="41"/>
      <c r="AJ641" s="41"/>
      <c r="AK641" s="41"/>
      <c r="AL641" s="41"/>
      <c r="AM641" s="41"/>
      <c r="AN641" s="41"/>
      <c r="AO641" s="41"/>
      <c r="AP641" s="41"/>
      <c r="AQ641" s="42"/>
      <c r="AR641" s="42"/>
      <c r="AS641" s="42"/>
      <c r="AT641" s="42"/>
      <c r="AU641" s="42"/>
      <c r="AV641" s="42"/>
      <c r="AW641" s="42"/>
      <c r="AX641" s="42"/>
      <c r="AY641" s="6"/>
      <c r="AZ641" s="19"/>
      <c r="BA641" s="19"/>
      <c r="BB641" s="19"/>
      <c r="BC641" s="19"/>
    </row>
    <row r="642" spans="1:55" s="4" customFormat="1" ht="12">
      <c r="A642" s="32"/>
      <c r="B642" s="5"/>
      <c r="C642" s="33"/>
      <c r="D642" s="33"/>
      <c r="E642" s="33"/>
      <c r="F642" s="37"/>
      <c r="G642" s="5"/>
      <c r="H642" s="33"/>
      <c r="I642" s="33"/>
      <c r="J642" s="5"/>
      <c r="K642" s="37"/>
      <c r="L642" s="37"/>
      <c r="M642" s="33"/>
      <c r="N642" s="33"/>
      <c r="O642" s="33"/>
      <c r="P642" s="33"/>
      <c r="Q642" s="33"/>
      <c r="R642" s="32"/>
      <c r="S642" s="32"/>
      <c r="T642" s="32"/>
      <c r="U642" s="32"/>
      <c r="V642" s="43">
        <f t="shared" si="49"/>
      </c>
      <c r="W642" s="43">
        <f t="shared" si="50"/>
      </c>
      <c r="X642" s="43">
        <f t="shared" si="51"/>
      </c>
      <c r="Y642" s="43">
        <f t="shared" si="52"/>
      </c>
      <c r="Z642" s="43">
        <f t="shared" si="53"/>
      </c>
      <c r="AA642" s="41"/>
      <c r="AB642" s="41"/>
      <c r="AC642" s="41"/>
      <c r="AD642" s="41"/>
      <c r="AE642" s="41"/>
      <c r="AF642" s="41"/>
      <c r="AG642" s="41"/>
      <c r="AH642" s="41"/>
      <c r="AI642" s="41"/>
      <c r="AJ642" s="41"/>
      <c r="AK642" s="41"/>
      <c r="AL642" s="41"/>
      <c r="AM642" s="41"/>
      <c r="AN642" s="41"/>
      <c r="AO642" s="41"/>
      <c r="AP642" s="41"/>
      <c r="AQ642" s="42"/>
      <c r="AR642" s="42"/>
      <c r="AS642" s="42"/>
      <c r="AT642" s="42"/>
      <c r="AU642" s="42"/>
      <c r="AV642" s="42"/>
      <c r="AW642" s="42"/>
      <c r="AX642" s="42"/>
      <c r="AY642" s="6"/>
      <c r="AZ642" s="19"/>
      <c r="BA642" s="19"/>
      <c r="BB642" s="19"/>
      <c r="BC642" s="19"/>
    </row>
    <row r="643" spans="1:55" s="4" customFormat="1" ht="12">
      <c r="A643" s="32"/>
      <c r="B643" s="5"/>
      <c r="C643" s="33"/>
      <c r="D643" s="33"/>
      <c r="E643" s="33"/>
      <c r="F643" s="37"/>
      <c r="G643" s="5"/>
      <c r="H643" s="33"/>
      <c r="I643" s="33"/>
      <c r="J643" s="5"/>
      <c r="K643" s="37"/>
      <c r="L643" s="37"/>
      <c r="M643" s="33"/>
      <c r="N643" s="33"/>
      <c r="O643" s="33"/>
      <c r="P643" s="33"/>
      <c r="Q643" s="33"/>
      <c r="R643" s="32"/>
      <c r="S643" s="32"/>
      <c r="T643" s="32"/>
      <c r="U643" s="32"/>
      <c r="V643" s="43">
        <f t="shared" si="49"/>
      </c>
      <c r="W643" s="43">
        <f t="shared" si="50"/>
      </c>
      <c r="X643" s="43">
        <f t="shared" si="51"/>
      </c>
      <c r="Y643" s="43">
        <f t="shared" si="52"/>
      </c>
      <c r="Z643" s="43">
        <f t="shared" si="53"/>
      </c>
      <c r="AA643" s="41"/>
      <c r="AB643" s="41"/>
      <c r="AC643" s="41"/>
      <c r="AD643" s="41"/>
      <c r="AE643" s="41"/>
      <c r="AF643" s="41"/>
      <c r="AG643" s="41"/>
      <c r="AH643" s="41"/>
      <c r="AI643" s="41"/>
      <c r="AJ643" s="41"/>
      <c r="AK643" s="41"/>
      <c r="AL643" s="41"/>
      <c r="AM643" s="41"/>
      <c r="AN643" s="41"/>
      <c r="AO643" s="41"/>
      <c r="AP643" s="41"/>
      <c r="AQ643" s="42"/>
      <c r="AR643" s="42"/>
      <c r="AS643" s="42"/>
      <c r="AT643" s="42"/>
      <c r="AU643" s="42"/>
      <c r="AV643" s="42"/>
      <c r="AW643" s="42"/>
      <c r="AX643" s="42"/>
      <c r="AY643" s="6"/>
      <c r="AZ643" s="19"/>
      <c r="BA643" s="19"/>
      <c r="BB643" s="19"/>
      <c r="BC643" s="19"/>
    </row>
    <row r="644" spans="1:55" s="4" customFormat="1" ht="12">
      <c r="A644" s="32"/>
      <c r="B644" s="5"/>
      <c r="C644" s="33"/>
      <c r="D644" s="33"/>
      <c r="E644" s="33"/>
      <c r="F644" s="37"/>
      <c r="G644" s="5"/>
      <c r="H644" s="33"/>
      <c r="I644" s="33"/>
      <c r="J644" s="5"/>
      <c r="K644" s="37"/>
      <c r="L644" s="37"/>
      <c r="M644" s="33"/>
      <c r="N644" s="33"/>
      <c r="O644" s="33"/>
      <c r="P644" s="33"/>
      <c r="Q644" s="33"/>
      <c r="R644" s="32"/>
      <c r="S644" s="32"/>
      <c r="T644" s="32"/>
      <c r="U644" s="32"/>
      <c r="V644" s="43">
        <f t="shared" si="49"/>
      </c>
      <c r="W644" s="43">
        <f t="shared" si="50"/>
      </c>
      <c r="X644" s="43">
        <f t="shared" si="51"/>
      </c>
      <c r="Y644" s="43">
        <f t="shared" si="52"/>
      </c>
      <c r="Z644" s="43">
        <f t="shared" si="53"/>
      </c>
      <c r="AA644" s="41"/>
      <c r="AB644" s="41"/>
      <c r="AC644" s="41"/>
      <c r="AD644" s="41"/>
      <c r="AE644" s="41"/>
      <c r="AF644" s="41"/>
      <c r="AG644" s="41"/>
      <c r="AH644" s="41"/>
      <c r="AI644" s="41"/>
      <c r="AJ644" s="41"/>
      <c r="AK644" s="41"/>
      <c r="AL644" s="41"/>
      <c r="AM644" s="41"/>
      <c r="AN644" s="41"/>
      <c r="AO644" s="41"/>
      <c r="AP644" s="41"/>
      <c r="AQ644" s="42"/>
      <c r="AR644" s="42"/>
      <c r="AS644" s="42"/>
      <c r="AT644" s="42"/>
      <c r="AU644" s="42"/>
      <c r="AV644" s="42"/>
      <c r="AW644" s="42"/>
      <c r="AX644" s="42"/>
      <c r="AY644" s="6"/>
      <c r="AZ644" s="19"/>
      <c r="BA644" s="19"/>
      <c r="BB644" s="19"/>
      <c r="BC644" s="19"/>
    </row>
    <row r="645" spans="1:55" s="4" customFormat="1" ht="12">
      <c r="A645" s="32"/>
      <c r="B645" s="5"/>
      <c r="C645" s="33"/>
      <c r="D645" s="33"/>
      <c r="E645" s="33"/>
      <c r="F645" s="37"/>
      <c r="G645" s="5"/>
      <c r="H645" s="33"/>
      <c r="I645" s="33"/>
      <c r="J645" s="5"/>
      <c r="K645" s="37"/>
      <c r="L645" s="37"/>
      <c r="M645" s="33"/>
      <c r="N645" s="33"/>
      <c r="O645" s="33"/>
      <c r="P645" s="33"/>
      <c r="Q645" s="33"/>
      <c r="R645" s="32"/>
      <c r="S645" s="32"/>
      <c r="T645" s="32"/>
      <c r="U645" s="32"/>
      <c r="V645" s="43">
        <f t="shared" si="49"/>
      </c>
      <c r="W645" s="43">
        <f t="shared" si="50"/>
      </c>
      <c r="X645" s="43">
        <f t="shared" si="51"/>
      </c>
      <c r="Y645" s="43">
        <f t="shared" si="52"/>
      </c>
      <c r="Z645" s="43">
        <f t="shared" si="53"/>
      </c>
      <c r="AA645" s="41"/>
      <c r="AB645" s="41"/>
      <c r="AC645" s="41"/>
      <c r="AD645" s="41"/>
      <c r="AE645" s="41"/>
      <c r="AF645" s="41"/>
      <c r="AG645" s="41"/>
      <c r="AH645" s="41"/>
      <c r="AI645" s="41"/>
      <c r="AJ645" s="41"/>
      <c r="AK645" s="41"/>
      <c r="AL645" s="41"/>
      <c r="AM645" s="41"/>
      <c r="AN645" s="41"/>
      <c r="AO645" s="41"/>
      <c r="AP645" s="41"/>
      <c r="AQ645" s="42"/>
      <c r="AR645" s="42"/>
      <c r="AS645" s="42"/>
      <c r="AT645" s="42"/>
      <c r="AU645" s="42"/>
      <c r="AV645" s="42"/>
      <c r="AW645" s="42"/>
      <c r="AX645" s="42"/>
      <c r="AY645" s="6"/>
      <c r="AZ645" s="19"/>
      <c r="BA645" s="19"/>
      <c r="BB645" s="19"/>
      <c r="BC645" s="19"/>
    </row>
    <row r="646" spans="1:55" s="4" customFormat="1" ht="12">
      <c r="A646" s="32"/>
      <c r="B646" s="5"/>
      <c r="C646" s="33"/>
      <c r="D646" s="33"/>
      <c r="E646" s="33"/>
      <c r="F646" s="37"/>
      <c r="G646" s="5"/>
      <c r="H646" s="33"/>
      <c r="I646" s="33"/>
      <c r="J646" s="5"/>
      <c r="K646" s="37"/>
      <c r="L646" s="37"/>
      <c r="M646" s="33"/>
      <c r="N646" s="33"/>
      <c r="O646" s="33"/>
      <c r="P646" s="33"/>
      <c r="Q646" s="33"/>
      <c r="R646" s="32"/>
      <c r="S646" s="32"/>
      <c r="T646" s="32"/>
      <c r="U646" s="32"/>
      <c r="V646" s="43">
        <f t="shared" si="49"/>
      </c>
      <c r="W646" s="43">
        <f t="shared" si="50"/>
      </c>
      <c r="X646" s="43">
        <f t="shared" si="51"/>
      </c>
      <c r="Y646" s="43">
        <f t="shared" si="52"/>
      </c>
      <c r="Z646" s="43">
        <f t="shared" si="53"/>
      </c>
      <c r="AA646" s="41"/>
      <c r="AB646" s="41"/>
      <c r="AC646" s="41"/>
      <c r="AD646" s="41"/>
      <c r="AE646" s="41"/>
      <c r="AF646" s="41"/>
      <c r="AG646" s="41"/>
      <c r="AH646" s="41"/>
      <c r="AI646" s="41"/>
      <c r="AJ646" s="41"/>
      <c r="AK646" s="41"/>
      <c r="AL646" s="41"/>
      <c r="AM646" s="41"/>
      <c r="AN646" s="41"/>
      <c r="AO646" s="41"/>
      <c r="AP646" s="41"/>
      <c r="AQ646" s="42"/>
      <c r="AR646" s="42"/>
      <c r="AS646" s="42"/>
      <c r="AT646" s="42"/>
      <c r="AU646" s="42"/>
      <c r="AV646" s="42"/>
      <c r="AW646" s="42"/>
      <c r="AX646" s="42"/>
      <c r="AY646" s="6"/>
      <c r="AZ646" s="19"/>
      <c r="BA646" s="19"/>
      <c r="BB646" s="19"/>
      <c r="BC646" s="19"/>
    </row>
    <row r="647" spans="1:55" s="4" customFormat="1" ht="12">
      <c r="A647" s="32"/>
      <c r="B647" s="5"/>
      <c r="C647" s="33"/>
      <c r="D647" s="33"/>
      <c r="E647" s="33"/>
      <c r="F647" s="37"/>
      <c r="G647" s="5"/>
      <c r="H647" s="33"/>
      <c r="I647" s="33"/>
      <c r="J647" s="5"/>
      <c r="K647" s="37"/>
      <c r="L647" s="37"/>
      <c r="M647" s="33"/>
      <c r="N647" s="33"/>
      <c r="O647" s="33"/>
      <c r="P647" s="33"/>
      <c r="Q647" s="33"/>
      <c r="R647" s="32"/>
      <c r="S647" s="32"/>
      <c r="T647" s="32"/>
      <c r="U647" s="32"/>
      <c r="V647" s="43">
        <f t="shared" si="49"/>
      </c>
      <c r="W647" s="43">
        <f t="shared" si="50"/>
      </c>
      <c r="X647" s="43">
        <f t="shared" si="51"/>
      </c>
      <c r="Y647" s="43">
        <f t="shared" si="52"/>
      </c>
      <c r="Z647" s="43">
        <f t="shared" si="53"/>
      </c>
      <c r="AA647" s="41"/>
      <c r="AB647" s="41"/>
      <c r="AC647" s="41"/>
      <c r="AD647" s="41"/>
      <c r="AE647" s="41"/>
      <c r="AF647" s="41"/>
      <c r="AG647" s="41"/>
      <c r="AH647" s="41"/>
      <c r="AI647" s="41"/>
      <c r="AJ647" s="41"/>
      <c r="AK647" s="41"/>
      <c r="AL647" s="41"/>
      <c r="AM647" s="41"/>
      <c r="AN647" s="41"/>
      <c r="AO647" s="41"/>
      <c r="AP647" s="41"/>
      <c r="AQ647" s="42"/>
      <c r="AR647" s="42"/>
      <c r="AS647" s="42"/>
      <c r="AT647" s="42"/>
      <c r="AU647" s="42"/>
      <c r="AV647" s="42"/>
      <c r="AW647" s="42"/>
      <c r="AX647" s="42"/>
      <c r="AY647" s="6"/>
      <c r="AZ647" s="19"/>
      <c r="BA647" s="19"/>
      <c r="BB647" s="19"/>
      <c r="BC647" s="19"/>
    </row>
    <row r="648" spans="1:55" s="4" customFormat="1" ht="12">
      <c r="A648" s="32"/>
      <c r="B648" s="5"/>
      <c r="C648" s="33"/>
      <c r="D648" s="33"/>
      <c r="E648" s="33"/>
      <c r="F648" s="37"/>
      <c r="G648" s="5"/>
      <c r="H648" s="33"/>
      <c r="I648" s="33"/>
      <c r="J648" s="5"/>
      <c r="K648" s="37"/>
      <c r="L648" s="37"/>
      <c r="M648" s="33"/>
      <c r="N648" s="33"/>
      <c r="O648" s="33"/>
      <c r="P648" s="33"/>
      <c r="Q648" s="33"/>
      <c r="R648" s="32"/>
      <c r="S648" s="32"/>
      <c r="T648" s="32"/>
      <c r="U648" s="32"/>
      <c r="V648" s="43">
        <f t="shared" si="49"/>
      </c>
      <c r="W648" s="43">
        <f t="shared" si="50"/>
      </c>
      <c r="X648" s="43">
        <f t="shared" si="51"/>
      </c>
      <c r="Y648" s="43">
        <f t="shared" si="52"/>
      </c>
      <c r="Z648" s="43">
        <f t="shared" si="53"/>
      </c>
      <c r="AA648" s="41"/>
      <c r="AB648" s="41"/>
      <c r="AC648" s="41"/>
      <c r="AD648" s="41"/>
      <c r="AE648" s="41"/>
      <c r="AF648" s="41"/>
      <c r="AG648" s="41"/>
      <c r="AH648" s="41"/>
      <c r="AI648" s="41"/>
      <c r="AJ648" s="41"/>
      <c r="AK648" s="41"/>
      <c r="AL648" s="41"/>
      <c r="AM648" s="41"/>
      <c r="AN648" s="41"/>
      <c r="AO648" s="41"/>
      <c r="AP648" s="41"/>
      <c r="AQ648" s="42"/>
      <c r="AR648" s="42"/>
      <c r="AS648" s="42"/>
      <c r="AT648" s="42"/>
      <c r="AU648" s="42"/>
      <c r="AV648" s="42"/>
      <c r="AW648" s="42"/>
      <c r="AX648" s="42"/>
      <c r="AY648" s="6"/>
      <c r="AZ648" s="19"/>
      <c r="BA648" s="19"/>
      <c r="BB648" s="19"/>
      <c r="BC648" s="19"/>
    </row>
    <row r="649" spans="1:55" s="4" customFormat="1" ht="12">
      <c r="A649" s="32"/>
      <c r="B649" s="5"/>
      <c r="C649" s="33"/>
      <c r="D649" s="33"/>
      <c r="E649" s="33"/>
      <c r="F649" s="37"/>
      <c r="G649" s="5"/>
      <c r="H649" s="33"/>
      <c r="I649" s="33"/>
      <c r="J649" s="5"/>
      <c r="K649" s="37"/>
      <c r="L649" s="37"/>
      <c r="M649" s="33"/>
      <c r="N649" s="33"/>
      <c r="O649" s="33"/>
      <c r="P649" s="33"/>
      <c r="Q649" s="33"/>
      <c r="R649" s="32"/>
      <c r="S649" s="32"/>
      <c r="T649" s="32"/>
      <c r="U649" s="32"/>
      <c r="V649" s="43">
        <f t="shared" si="49"/>
      </c>
      <c r="W649" s="43">
        <f t="shared" si="50"/>
      </c>
      <c r="X649" s="43">
        <f t="shared" si="51"/>
      </c>
      <c r="Y649" s="43">
        <f t="shared" si="52"/>
      </c>
      <c r="Z649" s="43">
        <f t="shared" si="53"/>
      </c>
      <c r="AA649" s="41"/>
      <c r="AB649" s="41"/>
      <c r="AC649" s="41"/>
      <c r="AD649" s="41"/>
      <c r="AE649" s="41"/>
      <c r="AF649" s="41"/>
      <c r="AG649" s="41"/>
      <c r="AH649" s="41"/>
      <c r="AI649" s="41"/>
      <c r="AJ649" s="41"/>
      <c r="AK649" s="41"/>
      <c r="AL649" s="41"/>
      <c r="AM649" s="41"/>
      <c r="AN649" s="41"/>
      <c r="AO649" s="41"/>
      <c r="AP649" s="41"/>
      <c r="AQ649" s="42"/>
      <c r="AR649" s="42"/>
      <c r="AS649" s="42"/>
      <c r="AT649" s="42"/>
      <c r="AU649" s="42"/>
      <c r="AV649" s="42"/>
      <c r="AW649" s="42"/>
      <c r="AX649" s="42"/>
      <c r="AY649" s="6"/>
      <c r="AZ649" s="19"/>
      <c r="BA649" s="19"/>
      <c r="BB649" s="19"/>
      <c r="BC649" s="19"/>
    </row>
    <row r="650" spans="1:55" s="4" customFormat="1" ht="12">
      <c r="A650" s="32"/>
      <c r="B650" s="5"/>
      <c r="C650" s="33"/>
      <c r="D650" s="33"/>
      <c r="E650" s="33"/>
      <c r="F650" s="37"/>
      <c r="G650" s="5"/>
      <c r="H650" s="33"/>
      <c r="I650" s="33"/>
      <c r="J650" s="5"/>
      <c r="K650" s="37"/>
      <c r="L650" s="37"/>
      <c r="M650" s="33"/>
      <c r="N650" s="33"/>
      <c r="O650" s="33"/>
      <c r="P650" s="33"/>
      <c r="Q650" s="33"/>
      <c r="R650" s="32"/>
      <c r="S650" s="32"/>
      <c r="T650" s="32"/>
      <c r="U650" s="32"/>
      <c r="V650" s="43">
        <f t="shared" si="49"/>
      </c>
      <c r="W650" s="43">
        <f t="shared" si="50"/>
      </c>
      <c r="X650" s="43">
        <f t="shared" si="51"/>
      </c>
      <c r="Y650" s="43">
        <f t="shared" si="52"/>
      </c>
      <c r="Z650" s="43">
        <f t="shared" si="53"/>
      </c>
      <c r="AA650" s="41"/>
      <c r="AB650" s="41"/>
      <c r="AC650" s="41"/>
      <c r="AD650" s="41"/>
      <c r="AE650" s="41"/>
      <c r="AF650" s="41"/>
      <c r="AG650" s="41"/>
      <c r="AH650" s="41"/>
      <c r="AI650" s="41"/>
      <c r="AJ650" s="41"/>
      <c r="AK650" s="41"/>
      <c r="AL650" s="41"/>
      <c r="AM650" s="41"/>
      <c r="AN650" s="41"/>
      <c r="AO650" s="41"/>
      <c r="AP650" s="41"/>
      <c r="AQ650" s="42"/>
      <c r="AR650" s="42"/>
      <c r="AS650" s="42"/>
      <c r="AT650" s="42"/>
      <c r="AU650" s="42"/>
      <c r="AV650" s="42"/>
      <c r="AW650" s="42"/>
      <c r="AX650" s="42"/>
      <c r="AY650" s="6"/>
      <c r="AZ650" s="19"/>
      <c r="BA650" s="19"/>
      <c r="BB650" s="19"/>
      <c r="BC650" s="19"/>
    </row>
    <row r="651" spans="1:55" s="4" customFormat="1" ht="12">
      <c r="A651" s="32"/>
      <c r="B651" s="5"/>
      <c r="C651" s="33"/>
      <c r="D651" s="33"/>
      <c r="E651" s="33"/>
      <c r="F651" s="37"/>
      <c r="G651" s="5"/>
      <c r="H651" s="33"/>
      <c r="I651" s="33"/>
      <c r="J651" s="5"/>
      <c r="K651" s="37"/>
      <c r="L651" s="37"/>
      <c r="M651" s="33"/>
      <c r="N651" s="33"/>
      <c r="O651" s="33"/>
      <c r="P651" s="33"/>
      <c r="Q651" s="33"/>
      <c r="R651" s="32"/>
      <c r="S651" s="32"/>
      <c r="T651" s="32"/>
      <c r="U651" s="32"/>
      <c r="V651" s="43">
        <f t="shared" si="49"/>
      </c>
      <c r="W651" s="43">
        <f t="shared" si="50"/>
      </c>
      <c r="X651" s="43">
        <f t="shared" si="51"/>
      </c>
      <c r="Y651" s="43">
        <f t="shared" si="52"/>
      </c>
      <c r="Z651" s="43">
        <f t="shared" si="53"/>
      </c>
      <c r="AA651" s="41"/>
      <c r="AB651" s="41"/>
      <c r="AC651" s="41"/>
      <c r="AD651" s="41"/>
      <c r="AE651" s="41"/>
      <c r="AF651" s="41"/>
      <c r="AG651" s="41"/>
      <c r="AH651" s="41"/>
      <c r="AI651" s="41"/>
      <c r="AJ651" s="41"/>
      <c r="AK651" s="41"/>
      <c r="AL651" s="41"/>
      <c r="AM651" s="41"/>
      <c r="AN651" s="41"/>
      <c r="AO651" s="41"/>
      <c r="AP651" s="41"/>
      <c r="AQ651" s="42"/>
      <c r="AR651" s="42"/>
      <c r="AS651" s="42"/>
      <c r="AT651" s="42"/>
      <c r="AU651" s="42"/>
      <c r="AV651" s="42"/>
      <c r="AW651" s="42"/>
      <c r="AX651" s="42"/>
      <c r="AY651" s="6"/>
      <c r="AZ651" s="19"/>
      <c r="BA651" s="19"/>
      <c r="BB651" s="19"/>
      <c r="BC651" s="19"/>
    </row>
    <row r="652" spans="1:55" s="4" customFormat="1" ht="12">
      <c r="A652" s="32"/>
      <c r="B652" s="5"/>
      <c r="C652" s="33"/>
      <c r="D652" s="33"/>
      <c r="E652" s="33"/>
      <c r="F652" s="37"/>
      <c r="G652" s="5"/>
      <c r="H652" s="33"/>
      <c r="I652" s="33"/>
      <c r="J652" s="5"/>
      <c r="K652" s="37"/>
      <c r="L652" s="37"/>
      <c r="M652" s="33"/>
      <c r="N652" s="33"/>
      <c r="O652" s="33"/>
      <c r="P652" s="33"/>
      <c r="Q652" s="33"/>
      <c r="R652" s="32"/>
      <c r="S652" s="32"/>
      <c r="T652" s="32"/>
      <c r="U652" s="32"/>
      <c r="V652" s="43">
        <f t="shared" si="49"/>
      </c>
      <c r="W652" s="43">
        <f t="shared" si="50"/>
      </c>
      <c r="X652" s="43">
        <f t="shared" si="51"/>
      </c>
      <c r="Y652" s="43">
        <f t="shared" si="52"/>
      </c>
      <c r="Z652" s="43">
        <f t="shared" si="53"/>
      </c>
      <c r="AA652" s="41"/>
      <c r="AB652" s="41"/>
      <c r="AC652" s="41"/>
      <c r="AD652" s="41"/>
      <c r="AE652" s="41"/>
      <c r="AF652" s="41"/>
      <c r="AG652" s="41"/>
      <c r="AH652" s="41"/>
      <c r="AI652" s="41"/>
      <c r="AJ652" s="41"/>
      <c r="AK652" s="41"/>
      <c r="AL652" s="41"/>
      <c r="AM652" s="41"/>
      <c r="AN652" s="41"/>
      <c r="AO652" s="41"/>
      <c r="AP652" s="41"/>
      <c r="AQ652" s="42"/>
      <c r="AR652" s="42"/>
      <c r="AS652" s="42"/>
      <c r="AT652" s="42"/>
      <c r="AU652" s="42"/>
      <c r="AV652" s="42"/>
      <c r="AW652" s="42"/>
      <c r="AX652" s="42"/>
      <c r="AY652" s="6"/>
      <c r="AZ652" s="19"/>
      <c r="BA652" s="19"/>
      <c r="BB652" s="19"/>
      <c r="BC652" s="19"/>
    </row>
    <row r="653" spans="1:55" s="4" customFormat="1" ht="12">
      <c r="A653" s="32"/>
      <c r="B653" s="5"/>
      <c r="C653" s="33"/>
      <c r="D653" s="33"/>
      <c r="E653" s="33"/>
      <c r="F653" s="37"/>
      <c r="G653" s="5"/>
      <c r="H653" s="33"/>
      <c r="I653" s="33"/>
      <c r="J653" s="5"/>
      <c r="K653" s="37"/>
      <c r="L653" s="37"/>
      <c r="M653" s="33"/>
      <c r="N653" s="33"/>
      <c r="O653" s="33"/>
      <c r="P653" s="33"/>
      <c r="Q653" s="33"/>
      <c r="R653" s="32"/>
      <c r="S653" s="32"/>
      <c r="T653" s="32"/>
      <c r="U653" s="32"/>
      <c r="V653" s="43">
        <f t="shared" si="49"/>
      </c>
      <c r="W653" s="43">
        <f t="shared" si="50"/>
      </c>
      <c r="X653" s="43">
        <f t="shared" si="51"/>
      </c>
      <c r="Y653" s="43">
        <f t="shared" si="52"/>
      </c>
      <c r="Z653" s="43">
        <f t="shared" si="53"/>
      </c>
      <c r="AA653" s="41"/>
      <c r="AB653" s="41"/>
      <c r="AC653" s="41"/>
      <c r="AD653" s="41"/>
      <c r="AE653" s="41"/>
      <c r="AF653" s="41"/>
      <c r="AG653" s="41"/>
      <c r="AH653" s="41"/>
      <c r="AI653" s="41"/>
      <c r="AJ653" s="41"/>
      <c r="AK653" s="41"/>
      <c r="AL653" s="41"/>
      <c r="AM653" s="41"/>
      <c r="AN653" s="41"/>
      <c r="AO653" s="41"/>
      <c r="AP653" s="41"/>
      <c r="AQ653" s="42"/>
      <c r="AR653" s="42"/>
      <c r="AS653" s="42"/>
      <c r="AT653" s="42"/>
      <c r="AU653" s="42"/>
      <c r="AV653" s="42"/>
      <c r="AW653" s="42"/>
      <c r="AX653" s="42"/>
      <c r="AY653" s="6"/>
      <c r="AZ653" s="19"/>
      <c r="BA653" s="19"/>
      <c r="BB653" s="19"/>
      <c r="BC653" s="19"/>
    </row>
    <row r="654" spans="1:55" s="4" customFormat="1" ht="12">
      <c r="A654" s="32"/>
      <c r="B654" s="5"/>
      <c r="C654" s="33"/>
      <c r="D654" s="33"/>
      <c r="E654" s="33"/>
      <c r="F654" s="37"/>
      <c r="G654" s="5"/>
      <c r="H654" s="33"/>
      <c r="I654" s="33"/>
      <c r="J654" s="5"/>
      <c r="K654" s="37"/>
      <c r="L654" s="37"/>
      <c r="M654" s="33"/>
      <c r="N654" s="33"/>
      <c r="O654" s="33"/>
      <c r="P654" s="33"/>
      <c r="Q654" s="33"/>
      <c r="R654" s="32"/>
      <c r="S654" s="32"/>
      <c r="T654" s="32"/>
      <c r="U654" s="32"/>
      <c r="V654" s="43">
        <f t="shared" si="49"/>
      </c>
      <c r="W654" s="43">
        <f t="shared" si="50"/>
      </c>
      <c r="X654" s="43">
        <f t="shared" si="51"/>
      </c>
      <c r="Y654" s="43">
        <f t="shared" si="52"/>
      </c>
      <c r="Z654" s="43">
        <f t="shared" si="53"/>
      </c>
      <c r="AA654" s="41"/>
      <c r="AB654" s="41"/>
      <c r="AC654" s="41"/>
      <c r="AD654" s="41"/>
      <c r="AE654" s="41"/>
      <c r="AF654" s="41"/>
      <c r="AG654" s="41"/>
      <c r="AH654" s="41"/>
      <c r="AI654" s="41"/>
      <c r="AJ654" s="41"/>
      <c r="AK654" s="41"/>
      <c r="AL654" s="41"/>
      <c r="AM654" s="41"/>
      <c r="AN654" s="41"/>
      <c r="AO654" s="41"/>
      <c r="AP654" s="41"/>
      <c r="AQ654" s="42"/>
      <c r="AR654" s="42"/>
      <c r="AS654" s="42"/>
      <c r="AT654" s="42"/>
      <c r="AU654" s="42"/>
      <c r="AV654" s="42"/>
      <c r="AW654" s="42"/>
      <c r="AX654" s="42"/>
      <c r="AY654" s="6"/>
      <c r="AZ654" s="19"/>
      <c r="BA654" s="19"/>
      <c r="BB654" s="19"/>
      <c r="BC654" s="19"/>
    </row>
    <row r="655" spans="1:55" s="4" customFormat="1" ht="12">
      <c r="A655" s="32"/>
      <c r="B655" s="5"/>
      <c r="C655" s="33"/>
      <c r="D655" s="33"/>
      <c r="E655" s="33"/>
      <c r="F655" s="37"/>
      <c r="G655" s="5"/>
      <c r="H655" s="33"/>
      <c r="I655" s="33"/>
      <c r="J655" s="5"/>
      <c r="K655" s="37"/>
      <c r="L655" s="37"/>
      <c r="M655" s="33"/>
      <c r="N655" s="33"/>
      <c r="O655" s="33"/>
      <c r="P655" s="33"/>
      <c r="Q655" s="33"/>
      <c r="R655" s="32"/>
      <c r="S655" s="32"/>
      <c r="T655" s="32"/>
      <c r="U655" s="32"/>
      <c r="V655" s="43">
        <f t="shared" si="49"/>
      </c>
      <c r="W655" s="43">
        <f t="shared" si="50"/>
      </c>
      <c r="X655" s="43">
        <f t="shared" si="51"/>
      </c>
      <c r="Y655" s="43">
        <f t="shared" si="52"/>
      </c>
      <c r="Z655" s="43">
        <f t="shared" si="53"/>
      </c>
      <c r="AA655" s="41"/>
      <c r="AB655" s="41"/>
      <c r="AC655" s="41"/>
      <c r="AD655" s="41"/>
      <c r="AE655" s="41"/>
      <c r="AF655" s="41"/>
      <c r="AG655" s="41"/>
      <c r="AH655" s="41"/>
      <c r="AI655" s="41"/>
      <c r="AJ655" s="41"/>
      <c r="AK655" s="41"/>
      <c r="AL655" s="41"/>
      <c r="AM655" s="41"/>
      <c r="AN655" s="41"/>
      <c r="AO655" s="41"/>
      <c r="AP655" s="41"/>
      <c r="AQ655" s="42"/>
      <c r="AR655" s="42"/>
      <c r="AS655" s="42"/>
      <c r="AT655" s="42"/>
      <c r="AU655" s="42"/>
      <c r="AV655" s="42"/>
      <c r="AW655" s="42"/>
      <c r="AX655" s="42"/>
      <c r="AY655" s="6"/>
      <c r="AZ655" s="19"/>
      <c r="BA655" s="19"/>
      <c r="BB655" s="19"/>
      <c r="BC655" s="19"/>
    </row>
    <row r="656" spans="1:55" s="4" customFormat="1" ht="12">
      <c r="A656" s="32"/>
      <c r="B656" s="5"/>
      <c r="C656" s="33"/>
      <c r="D656" s="33"/>
      <c r="E656" s="33"/>
      <c r="F656" s="37"/>
      <c r="G656" s="5"/>
      <c r="H656" s="33"/>
      <c r="I656" s="33"/>
      <c r="J656" s="5"/>
      <c r="K656" s="37"/>
      <c r="L656" s="37"/>
      <c r="M656" s="33"/>
      <c r="N656" s="33"/>
      <c r="O656" s="33"/>
      <c r="P656" s="33"/>
      <c r="Q656" s="33"/>
      <c r="R656" s="32"/>
      <c r="S656" s="32"/>
      <c r="T656" s="32"/>
      <c r="U656" s="32"/>
      <c r="V656" s="43">
        <f t="shared" si="49"/>
      </c>
      <c r="W656" s="43">
        <f t="shared" si="50"/>
      </c>
      <c r="X656" s="43">
        <f t="shared" si="51"/>
      </c>
      <c r="Y656" s="43">
        <f t="shared" si="52"/>
      </c>
      <c r="Z656" s="43">
        <f t="shared" si="53"/>
      </c>
      <c r="AA656" s="41"/>
      <c r="AB656" s="41"/>
      <c r="AC656" s="41"/>
      <c r="AD656" s="41"/>
      <c r="AE656" s="41"/>
      <c r="AF656" s="41"/>
      <c r="AG656" s="41"/>
      <c r="AH656" s="41"/>
      <c r="AI656" s="41"/>
      <c r="AJ656" s="41"/>
      <c r="AK656" s="41"/>
      <c r="AL656" s="41"/>
      <c r="AM656" s="41"/>
      <c r="AN656" s="41"/>
      <c r="AO656" s="41"/>
      <c r="AP656" s="41"/>
      <c r="AQ656" s="42"/>
      <c r="AR656" s="42"/>
      <c r="AS656" s="42"/>
      <c r="AT656" s="42"/>
      <c r="AU656" s="42"/>
      <c r="AV656" s="42"/>
      <c r="AW656" s="42"/>
      <c r="AX656" s="42"/>
      <c r="AY656" s="6"/>
      <c r="AZ656" s="19"/>
      <c r="BA656" s="19"/>
      <c r="BB656" s="19"/>
      <c r="BC656" s="19"/>
    </row>
    <row r="657" spans="1:55" s="4" customFormat="1" ht="12">
      <c r="A657" s="32"/>
      <c r="B657" s="5"/>
      <c r="C657" s="33"/>
      <c r="D657" s="33"/>
      <c r="E657" s="33"/>
      <c r="F657" s="37"/>
      <c r="G657" s="5"/>
      <c r="H657" s="33"/>
      <c r="I657" s="33"/>
      <c r="J657" s="5"/>
      <c r="K657" s="37"/>
      <c r="L657" s="37"/>
      <c r="M657" s="33"/>
      <c r="N657" s="33"/>
      <c r="O657" s="33"/>
      <c r="P657" s="33"/>
      <c r="Q657" s="33"/>
      <c r="R657" s="32"/>
      <c r="S657" s="32"/>
      <c r="T657" s="32"/>
      <c r="U657" s="32"/>
      <c r="V657" s="43">
        <f t="shared" si="49"/>
      </c>
      <c r="W657" s="43">
        <f t="shared" si="50"/>
      </c>
      <c r="X657" s="43">
        <f t="shared" si="51"/>
      </c>
      <c r="Y657" s="43">
        <f t="shared" si="52"/>
      </c>
      <c r="Z657" s="43">
        <f t="shared" si="53"/>
      </c>
      <c r="AA657" s="41"/>
      <c r="AB657" s="41"/>
      <c r="AC657" s="41"/>
      <c r="AD657" s="41"/>
      <c r="AE657" s="41"/>
      <c r="AF657" s="41"/>
      <c r="AG657" s="41"/>
      <c r="AH657" s="41"/>
      <c r="AI657" s="41"/>
      <c r="AJ657" s="41"/>
      <c r="AK657" s="41"/>
      <c r="AL657" s="41"/>
      <c r="AM657" s="41"/>
      <c r="AN657" s="41"/>
      <c r="AO657" s="41"/>
      <c r="AP657" s="41"/>
      <c r="AQ657" s="42"/>
      <c r="AR657" s="42"/>
      <c r="AS657" s="42"/>
      <c r="AT657" s="42"/>
      <c r="AU657" s="42"/>
      <c r="AV657" s="42"/>
      <c r="AW657" s="42"/>
      <c r="AX657" s="42"/>
      <c r="AY657" s="6"/>
      <c r="AZ657" s="19"/>
      <c r="BA657" s="19"/>
      <c r="BB657" s="19"/>
      <c r="BC657" s="19"/>
    </row>
    <row r="658" spans="1:55" s="4" customFormat="1" ht="12">
      <c r="A658" s="32"/>
      <c r="B658" s="5"/>
      <c r="C658" s="33"/>
      <c r="D658" s="33"/>
      <c r="E658" s="33"/>
      <c r="F658" s="37"/>
      <c r="G658" s="5"/>
      <c r="H658" s="33"/>
      <c r="I658" s="33"/>
      <c r="J658" s="5"/>
      <c r="K658" s="37"/>
      <c r="L658" s="37"/>
      <c r="M658" s="33"/>
      <c r="N658" s="33"/>
      <c r="O658" s="33"/>
      <c r="P658" s="33"/>
      <c r="Q658" s="33"/>
      <c r="R658" s="32"/>
      <c r="S658" s="32"/>
      <c r="T658" s="32"/>
      <c r="U658" s="32"/>
      <c r="V658" s="43">
        <f t="shared" si="49"/>
      </c>
      <c r="W658" s="43">
        <f t="shared" si="50"/>
      </c>
      <c r="X658" s="43">
        <f t="shared" si="51"/>
      </c>
      <c r="Y658" s="43">
        <f t="shared" si="52"/>
      </c>
      <c r="Z658" s="43">
        <f t="shared" si="53"/>
      </c>
      <c r="AA658" s="41"/>
      <c r="AB658" s="41"/>
      <c r="AC658" s="41"/>
      <c r="AD658" s="41"/>
      <c r="AE658" s="41"/>
      <c r="AF658" s="41"/>
      <c r="AG658" s="41"/>
      <c r="AH658" s="41"/>
      <c r="AI658" s="41"/>
      <c r="AJ658" s="41"/>
      <c r="AK658" s="41"/>
      <c r="AL658" s="41"/>
      <c r="AM658" s="41"/>
      <c r="AN658" s="41"/>
      <c r="AO658" s="41"/>
      <c r="AP658" s="41"/>
      <c r="AQ658" s="42"/>
      <c r="AR658" s="42"/>
      <c r="AS658" s="42"/>
      <c r="AT658" s="42"/>
      <c r="AU658" s="42"/>
      <c r="AV658" s="42"/>
      <c r="AW658" s="42"/>
      <c r="AX658" s="42"/>
      <c r="AY658" s="6"/>
      <c r="AZ658" s="19"/>
      <c r="BA658" s="19"/>
      <c r="BB658" s="19"/>
      <c r="BC658" s="19"/>
    </row>
    <row r="659" spans="1:55" s="4" customFormat="1" ht="12">
      <c r="A659" s="32"/>
      <c r="B659" s="5"/>
      <c r="C659" s="33"/>
      <c r="D659" s="33"/>
      <c r="E659" s="33"/>
      <c r="F659" s="37"/>
      <c r="G659" s="5"/>
      <c r="H659" s="33"/>
      <c r="I659" s="33"/>
      <c r="J659" s="5"/>
      <c r="K659" s="37"/>
      <c r="L659" s="37"/>
      <c r="M659" s="33"/>
      <c r="N659" s="33"/>
      <c r="O659" s="33"/>
      <c r="P659" s="33"/>
      <c r="Q659" s="33"/>
      <c r="R659" s="32"/>
      <c r="S659" s="32"/>
      <c r="T659" s="32"/>
      <c r="U659" s="32"/>
      <c r="V659" s="43">
        <f t="shared" si="49"/>
      </c>
      <c r="W659" s="43">
        <f t="shared" si="50"/>
      </c>
      <c r="X659" s="43">
        <f t="shared" si="51"/>
      </c>
      <c r="Y659" s="43">
        <f t="shared" si="52"/>
      </c>
      <c r="Z659" s="43">
        <f t="shared" si="53"/>
      </c>
      <c r="AA659" s="41"/>
      <c r="AB659" s="41"/>
      <c r="AC659" s="41"/>
      <c r="AD659" s="41"/>
      <c r="AE659" s="41"/>
      <c r="AF659" s="41"/>
      <c r="AG659" s="41"/>
      <c r="AH659" s="41"/>
      <c r="AI659" s="41"/>
      <c r="AJ659" s="41"/>
      <c r="AK659" s="41"/>
      <c r="AL659" s="41"/>
      <c r="AM659" s="41"/>
      <c r="AN659" s="41"/>
      <c r="AO659" s="41"/>
      <c r="AP659" s="41"/>
      <c r="AQ659" s="42"/>
      <c r="AR659" s="42"/>
      <c r="AS659" s="42"/>
      <c r="AT659" s="42"/>
      <c r="AU659" s="42"/>
      <c r="AV659" s="42"/>
      <c r="AW659" s="42"/>
      <c r="AX659" s="42"/>
      <c r="AY659" s="6"/>
      <c r="AZ659" s="19"/>
      <c r="BA659" s="19"/>
      <c r="BB659" s="19"/>
      <c r="BC659" s="19"/>
    </row>
    <row r="660" spans="1:55" s="4" customFormat="1" ht="12">
      <c r="A660" s="32"/>
      <c r="B660" s="5"/>
      <c r="C660" s="33"/>
      <c r="D660" s="33"/>
      <c r="E660" s="33"/>
      <c r="F660" s="37"/>
      <c r="G660" s="5"/>
      <c r="H660" s="33"/>
      <c r="I660" s="33"/>
      <c r="J660" s="5"/>
      <c r="K660" s="37"/>
      <c r="L660" s="37"/>
      <c r="M660" s="33"/>
      <c r="N660" s="33"/>
      <c r="O660" s="33"/>
      <c r="P660" s="33"/>
      <c r="Q660" s="33"/>
      <c r="R660" s="32"/>
      <c r="S660" s="32"/>
      <c r="T660" s="32"/>
      <c r="U660" s="32"/>
      <c r="V660" s="43">
        <f t="shared" si="49"/>
      </c>
      <c r="W660" s="43">
        <f t="shared" si="50"/>
      </c>
      <c r="X660" s="43">
        <f t="shared" si="51"/>
      </c>
      <c r="Y660" s="43">
        <f t="shared" si="52"/>
      </c>
      <c r="Z660" s="43">
        <f t="shared" si="53"/>
      </c>
      <c r="AA660" s="41"/>
      <c r="AB660" s="41"/>
      <c r="AC660" s="41"/>
      <c r="AD660" s="41"/>
      <c r="AE660" s="41"/>
      <c r="AF660" s="41"/>
      <c r="AG660" s="41"/>
      <c r="AH660" s="41"/>
      <c r="AI660" s="41"/>
      <c r="AJ660" s="41"/>
      <c r="AK660" s="41"/>
      <c r="AL660" s="41"/>
      <c r="AM660" s="41"/>
      <c r="AN660" s="41"/>
      <c r="AO660" s="41"/>
      <c r="AP660" s="41"/>
      <c r="AQ660" s="42"/>
      <c r="AR660" s="42"/>
      <c r="AS660" s="42"/>
      <c r="AT660" s="42"/>
      <c r="AU660" s="42"/>
      <c r="AV660" s="42"/>
      <c r="AW660" s="42"/>
      <c r="AX660" s="42"/>
      <c r="AY660" s="6"/>
      <c r="AZ660" s="19"/>
      <c r="BA660" s="19"/>
      <c r="BB660" s="19"/>
      <c r="BC660" s="19"/>
    </row>
    <row r="661" spans="1:55" s="4" customFormat="1" ht="12">
      <c r="A661" s="32"/>
      <c r="B661" s="5"/>
      <c r="C661" s="33"/>
      <c r="D661" s="33"/>
      <c r="E661" s="33"/>
      <c r="F661" s="37"/>
      <c r="G661" s="5"/>
      <c r="H661" s="33"/>
      <c r="I661" s="33"/>
      <c r="J661" s="5"/>
      <c r="K661" s="37"/>
      <c r="L661" s="37"/>
      <c r="M661" s="33"/>
      <c r="N661" s="33"/>
      <c r="O661" s="33"/>
      <c r="P661" s="33"/>
      <c r="Q661" s="33"/>
      <c r="R661" s="32"/>
      <c r="S661" s="32"/>
      <c r="T661" s="32"/>
      <c r="U661" s="32"/>
      <c r="V661" s="43">
        <f t="shared" si="49"/>
      </c>
      <c r="W661" s="43">
        <f t="shared" si="50"/>
      </c>
      <c r="X661" s="43">
        <f t="shared" si="51"/>
      </c>
      <c r="Y661" s="43">
        <f t="shared" si="52"/>
      </c>
      <c r="Z661" s="43">
        <f t="shared" si="53"/>
      </c>
      <c r="AA661" s="41"/>
      <c r="AB661" s="41"/>
      <c r="AC661" s="41"/>
      <c r="AD661" s="41"/>
      <c r="AE661" s="41"/>
      <c r="AF661" s="41"/>
      <c r="AG661" s="41"/>
      <c r="AH661" s="41"/>
      <c r="AI661" s="41"/>
      <c r="AJ661" s="41"/>
      <c r="AK661" s="41"/>
      <c r="AL661" s="41"/>
      <c r="AM661" s="41"/>
      <c r="AN661" s="41"/>
      <c r="AO661" s="41"/>
      <c r="AP661" s="41"/>
      <c r="AQ661" s="42"/>
      <c r="AR661" s="42"/>
      <c r="AS661" s="42"/>
      <c r="AT661" s="42"/>
      <c r="AU661" s="42"/>
      <c r="AV661" s="42"/>
      <c r="AW661" s="42"/>
      <c r="AX661" s="42"/>
      <c r="AY661" s="6"/>
      <c r="AZ661" s="19"/>
      <c r="BA661" s="19"/>
      <c r="BB661" s="19"/>
      <c r="BC661" s="19"/>
    </row>
    <row r="662" spans="1:55" s="4" customFormat="1" ht="12">
      <c r="A662" s="32"/>
      <c r="B662" s="5"/>
      <c r="C662" s="33"/>
      <c r="D662" s="33"/>
      <c r="E662" s="33"/>
      <c r="F662" s="37"/>
      <c r="G662" s="5"/>
      <c r="H662" s="33"/>
      <c r="I662" s="33"/>
      <c r="J662" s="5"/>
      <c r="K662" s="37"/>
      <c r="L662" s="37"/>
      <c r="M662" s="33"/>
      <c r="N662" s="33"/>
      <c r="O662" s="33"/>
      <c r="P662" s="33"/>
      <c r="Q662" s="33"/>
      <c r="R662" s="32"/>
      <c r="S662" s="32"/>
      <c r="T662" s="32"/>
      <c r="U662" s="32"/>
      <c r="V662" s="43">
        <f t="shared" si="49"/>
      </c>
      <c r="W662" s="43">
        <f t="shared" si="50"/>
      </c>
      <c r="X662" s="43">
        <f t="shared" si="51"/>
      </c>
      <c r="Y662" s="43">
        <f t="shared" si="52"/>
      </c>
      <c r="Z662" s="43">
        <f t="shared" si="53"/>
      </c>
      <c r="AA662" s="41"/>
      <c r="AB662" s="41"/>
      <c r="AC662" s="41"/>
      <c r="AD662" s="41"/>
      <c r="AE662" s="41"/>
      <c r="AF662" s="41"/>
      <c r="AG662" s="41"/>
      <c r="AH662" s="41"/>
      <c r="AI662" s="41"/>
      <c r="AJ662" s="41"/>
      <c r="AK662" s="41"/>
      <c r="AL662" s="41"/>
      <c r="AM662" s="41"/>
      <c r="AN662" s="41"/>
      <c r="AO662" s="41"/>
      <c r="AP662" s="41"/>
      <c r="AQ662" s="42"/>
      <c r="AR662" s="42"/>
      <c r="AS662" s="42"/>
      <c r="AT662" s="42"/>
      <c r="AU662" s="42"/>
      <c r="AV662" s="42"/>
      <c r="AW662" s="42"/>
      <c r="AX662" s="42"/>
      <c r="AY662" s="6"/>
      <c r="AZ662" s="19"/>
      <c r="BA662" s="19"/>
      <c r="BB662" s="19"/>
      <c r="BC662" s="19"/>
    </row>
    <row r="663" spans="1:55" s="4" customFormat="1" ht="12">
      <c r="A663" s="32"/>
      <c r="B663" s="5"/>
      <c r="C663" s="33"/>
      <c r="D663" s="33"/>
      <c r="E663" s="33"/>
      <c r="F663" s="37"/>
      <c r="G663" s="5"/>
      <c r="H663" s="33"/>
      <c r="I663" s="33"/>
      <c r="J663" s="5"/>
      <c r="K663" s="37"/>
      <c r="L663" s="37"/>
      <c r="M663" s="33"/>
      <c r="N663" s="33"/>
      <c r="O663" s="33"/>
      <c r="P663" s="33"/>
      <c r="Q663" s="33"/>
      <c r="R663" s="32"/>
      <c r="S663" s="32"/>
      <c r="T663" s="32"/>
      <c r="U663" s="32"/>
      <c r="V663" s="43">
        <f t="shared" si="49"/>
      </c>
      <c r="W663" s="43">
        <f t="shared" si="50"/>
      </c>
      <c r="X663" s="43">
        <f t="shared" si="51"/>
      </c>
      <c r="Y663" s="43">
        <f t="shared" si="52"/>
      </c>
      <c r="Z663" s="43">
        <f t="shared" si="53"/>
      </c>
      <c r="AA663" s="41"/>
      <c r="AB663" s="41"/>
      <c r="AC663" s="41"/>
      <c r="AD663" s="41"/>
      <c r="AE663" s="41"/>
      <c r="AF663" s="41"/>
      <c r="AG663" s="41"/>
      <c r="AH663" s="41"/>
      <c r="AI663" s="41"/>
      <c r="AJ663" s="41"/>
      <c r="AK663" s="41"/>
      <c r="AL663" s="41"/>
      <c r="AM663" s="41"/>
      <c r="AN663" s="41"/>
      <c r="AO663" s="41"/>
      <c r="AP663" s="41"/>
      <c r="AQ663" s="42"/>
      <c r="AR663" s="42"/>
      <c r="AS663" s="42"/>
      <c r="AT663" s="42"/>
      <c r="AU663" s="42"/>
      <c r="AV663" s="42"/>
      <c r="AW663" s="42"/>
      <c r="AX663" s="42"/>
      <c r="AY663" s="6"/>
      <c r="AZ663" s="19"/>
      <c r="BA663" s="19"/>
      <c r="BB663" s="19"/>
      <c r="BC663" s="19"/>
    </row>
    <row r="664" spans="1:55" s="4" customFormat="1" ht="12">
      <c r="A664" s="32"/>
      <c r="B664" s="5"/>
      <c r="C664" s="33"/>
      <c r="D664" s="33"/>
      <c r="E664" s="33"/>
      <c r="F664" s="37"/>
      <c r="G664" s="5"/>
      <c r="H664" s="33"/>
      <c r="I664" s="33"/>
      <c r="J664" s="5"/>
      <c r="K664" s="37"/>
      <c r="L664" s="37"/>
      <c r="M664" s="33"/>
      <c r="N664" s="33"/>
      <c r="O664" s="33"/>
      <c r="P664" s="33"/>
      <c r="Q664" s="33"/>
      <c r="R664" s="32"/>
      <c r="S664" s="32"/>
      <c r="T664" s="32"/>
      <c r="U664" s="32"/>
      <c r="V664" s="43">
        <f t="shared" si="49"/>
      </c>
      <c r="W664" s="43">
        <f t="shared" si="50"/>
      </c>
      <c r="X664" s="43">
        <f t="shared" si="51"/>
      </c>
      <c r="Y664" s="43">
        <f t="shared" si="52"/>
      </c>
      <c r="Z664" s="43">
        <f t="shared" si="53"/>
      </c>
      <c r="AA664" s="41"/>
      <c r="AB664" s="41"/>
      <c r="AC664" s="41"/>
      <c r="AD664" s="41"/>
      <c r="AE664" s="41"/>
      <c r="AF664" s="41"/>
      <c r="AG664" s="41"/>
      <c r="AH664" s="41"/>
      <c r="AI664" s="41"/>
      <c r="AJ664" s="41"/>
      <c r="AK664" s="41"/>
      <c r="AL664" s="41"/>
      <c r="AM664" s="41"/>
      <c r="AN664" s="41"/>
      <c r="AO664" s="41"/>
      <c r="AP664" s="41"/>
      <c r="AQ664" s="42"/>
      <c r="AR664" s="42"/>
      <c r="AS664" s="42"/>
      <c r="AT664" s="42"/>
      <c r="AU664" s="42"/>
      <c r="AV664" s="42"/>
      <c r="AW664" s="42"/>
      <c r="AX664" s="42"/>
      <c r="AY664" s="6"/>
      <c r="AZ664" s="19"/>
      <c r="BA664" s="19"/>
      <c r="BB664" s="19"/>
      <c r="BC664" s="19"/>
    </row>
    <row r="665" spans="1:55" s="4" customFormat="1" ht="12">
      <c r="A665" s="32"/>
      <c r="B665" s="5"/>
      <c r="C665" s="33"/>
      <c r="D665" s="33"/>
      <c r="E665" s="33"/>
      <c r="F665" s="37"/>
      <c r="G665" s="5"/>
      <c r="H665" s="33"/>
      <c r="I665" s="33"/>
      <c r="J665" s="5"/>
      <c r="K665" s="37"/>
      <c r="L665" s="37"/>
      <c r="M665" s="33"/>
      <c r="N665" s="33"/>
      <c r="O665" s="33"/>
      <c r="P665" s="33"/>
      <c r="Q665" s="33"/>
      <c r="R665" s="32"/>
      <c r="S665" s="32"/>
      <c r="T665" s="32"/>
      <c r="U665" s="32"/>
      <c r="V665" s="43">
        <f t="shared" si="49"/>
      </c>
      <c r="W665" s="43">
        <f t="shared" si="50"/>
      </c>
      <c r="X665" s="43">
        <f t="shared" si="51"/>
      </c>
      <c r="Y665" s="43">
        <f t="shared" si="52"/>
      </c>
      <c r="Z665" s="43">
        <f t="shared" si="53"/>
      </c>
      <c r="AA665" s="41"/>
      <c r="AB665" s="41"/>
      <c r="AC665" s="41"/>
      <c r="AD665" s="41"/>
      <c r="AE665" s="41"/>
      <c r="AF665" s="41"/>
      <c r="AG665" s="41"/>
      <c r="AH665" s="41"/>
      <c r="AI665" s="41"/>
      <c r="AJ665" s="41"/>
      <c r="AK665" s="41"/>
      <c r="AL665" s="41"/>
      <c r="AM665" s="41"/>
      <c r="AN665" s="41"/>
      <c r="AO665" s="41"/>
      <c r="AP665" s="41"/>
      <c r="AQ665" s="42"/>
      <c r="AR665" s="42"/>
      <c r="AS665" s="42"/>
      <c r="AT665" s="42"/>
      <c r="AU665" s="42"/>
      <c r="AV665" s="42"/>
      <c r="AW665" s="42"/>
      <c r="AX665" s="42"/>
      <c r="AY665" s="6"/>
      <c r="AZ665" s="19"/>
      <c r="BA665" s="19"/>
      <c r="BB665" s="19"/>
      <c r="BC665" s="19"/>
    </row>
    <row r="666" spans="1:55" s="4" customFormat="1" ht="12">
      <c r="A666" s="32"/>
      <c r="B666" s="5"/>
      <c r="C666" s="33"/>
      <c r="D666" s="33"/>
      <c r="E666" s="33"/>
      <c r="F666" s="37"/>
      <c r="G666" s="5"/>
      <c r="H666" s="33"/>
      <c r="I666" s="33"/>
      <c r="J666" s="5"/>
      <c r="K666" s="37"/>
      <c r="L666" s="37"/>
      <c r="M666" s="33"/>
      <c r="N666" s="33"/>
      <c r="O666" s="33"/>
      <c r="P666" s="33"/>
      <c r="Q666" s="33"/>
      <c r="R666" s="32"/>
      <c r="S666" s="32"/>
      <c r="T666" s="32"/>
      <c r="U666" s="32"/>
      <c r="V666" s="43">
        <f t="shared" si="49"/>
      </c>
      <c r="W666" s="43">
        <f t="shared" si="50"/>
      </c>
      <c r="X666" s="43">
        <f t="shared" si="51"/>
      </c>
      <c r="Y666" s="43">
        <f t="shared" si="52"/>
      </c>
      <c r="Z666" s="43">
        <f t="shared" si="53"/>
      </c>
      <c r="AA666" s="41"/>
      <c r="AB666" s="41"/>
      <c r="AC666" s="41"/>
      <c r="AD666" s="41"/>
      <c r="AE666" s="41"/>
      <c r="AF666" s="41"/>
      <c r="AG666" s="41"/>
      <c r="AH666" s="41"/>
      <c r="AI666" s="41"/>
      <c r="AJ666" s="41"/>
      <c r="AK666" s="41"/>
      <c r="AL666" s="41"/>
      <c r="AM666" s="41"/>
      <c r="AN666" s="41"/>
      <c r="AO666" s="41"/>
      <c r="AP666" s="41"/>
      <c r="AQ666" s="42"/>
      <c r="AR666" s="42"/>
      <c r="AS666" s="42"/>
      <c r="AT666" s="42"/>
      <c r="AU666" s="42"/>
      <c r="AV666" s="42"/>
      <c r="AW666" s="42"/>
      <c r="AX666" s="42"/>
      <c r="AY666" s="6"/>
      <c r="AZ666" s="19"/>
      <c r="BA666" s="19"/>
      <c r="BB666" s="19"/>
      <c r="BC666" s="19"/>
    </row>
    <row r="667" spans="1:55" s="4" customFormat="1" ht="12">
      <c r="A667" s="32"/>
      <c r="B667" s="5"/>
      <c r="C667" s="33"/>
      <c r="D667" s="33"/>
      <c r="E667" s="33"/>
      <c r="F667" s="37"/>
      <c r="G667" s="5"/>
      <c r="H667" s="33"/>
      <c r="I667" s="33"/>
      <c r="J667" s="5"/>
      <c r="K667" s="37"/>
      <c r="L667" s="37"/>
      <c r="M667" s="33"/>
      <c r="N667" s="33"/>
      <c r="O667" s="33"/>
      <c r="P667" s="33"/>
      <c r="Q667" s="33"/>
      <c r="R667" s="32"/>
      <c r="S667" s="32"/>
      <c r="T667" s="32"/>
      <c r="U667" s="32"/>
      <c r="V667" s="43">
        <f t="shared" si="49"/>
      </c>
      <c r="W667" s="43">
        <f t="shared" si="50"/>
      </c>
      <c r="X667" s="43">
        <f t="shared" si="51"/>
      </c>
      <c r="Y667" s="43">
        <f t="shared" si="52"/>
      </c>
      <c r="Z667" s="43">
        <f t="shared" si="53"/>
      </c>
      <c r="AA667" s="41"/>
      <c r="AB667" s="41"/>
      <c r="AC667" s="41"/>
      <c r="AD667" s="41"/>
      <c r="AE667" s="41"/>
      <c r="AF667" s="41"/>
      <c r="AG667" s="41"/>
      <c r="AH667" s="41"/>
      <c r="AI667" s="41"/>
      <c r="AJ667" s="41"/>
      <c r="AK667" s="41"/>
      <c r="AL667" s="41"/>
      <c r="AM667" s="41"/>
      <c r="AN667" s="41"/>
      <c r="AO667" s="41"/>
      <c r="AP667" s="41"/>
      <c r="AQ667" s="42"/>
      <c r="AR667" s="42"/>
      <c r="AS667" s="42"/>
      <c r="AT667" s="42"/>
      <c r="AU667" s="42"/>
      <c r="AV667" s="42"/>
      <c r="AW667" s="42"/>
      <c r="AX667" s="42"/>
      <c r="AY667" s="6"/>
      <c r="AZ667" s="19"/>
      <c r="BA667" s="19"/>
      <c r="BB667" s="19"/>
      <c r="BC667" s="19"/>
    </row>
    <row r="668" spans="1:55" s="4" customFormat="1" ht="12">
      <c r="A668" s="32"/>
      <c r="B668" s="5"/>
      <c r="C668" s="33"/>
      <c r="D668" s="33"/>
      <c r="E668" s="33"/>
      <c r="F668" s="37"/>
      <c r="G668" s="5"/>
      <c r="H668" s="33"/>
      <c r="I668" s="33"/>
      <c r="J668" s="5"/>
      <c r="K668" s="37"/>
      <c r="L668" s="37"/>
      <c r="M668" s="33"/>
      <c r="N668" s="33"/>
      <c r="O668" s="33"/>
      <c r="P668" s="33"/>
      <c r="Q668" s="33"/>
      <c r="R668" s="32"/>
      <c r="S668" s="32"/>
      <c r="T668" s="32"/>
      <c r="U668" s="32"/>
      <c r="V668" s="43">
        <f t="shared" si="49"/>
      </c>
      <c r="W668" s="43">
        <f t="shared" si="50"/>
      </c>
      <c r="X668" s="43">
        <f t="shared" si="51"/>
      </c>
      <c r="Y668" s="43">
        <f t="shared" si="52"/>
      </c>
      <c r="Z668" s="43">
        <f t="shared" si="53"/>
      </c>
      <c r="AA668" s="41"/>
      <c r="AB668" s="41"/>
      <c r="AC668" s="41"/>
      <c r="AD668" s="41"/>
      <c r="AE668" s="41"/>
      <c r="AF668" s="41"/>
      <c r="AG668" s="41"/>
      <c r="AH668" s="41"/>
      <c r="AI668" s="41"/>
      <c r="AJ668" s="41"/>
      <c r="AK668" s="41"/>
      <c r="AL668" s="41"/>
      <c r="AM668" s="41"/>
      <c r="AN668" s="41"/>
      <c r="AO668" s="41"/>
      <c r="AP668" s="41"/>
      <c r="AQ668" s="42"/>
      <c r="AR668" s="42"/>
      <c r="AS668" s="42"/>
      <c r="AT668" s="42"/>
      <c r="AU668" s="42"/>
      <c r="AV668" s="42"/>
      <c r="AW668" s="42"/>
      <c r="AX668" s="42"/>
      <c r="AY668" s="6"/>
      <c r="AZ668" s="19"/>
      <c r="BA668" s="19"/>
      <c r="BB668" s="19"/>
      <c r="BC668" s="19"/>
    </row>
    <row r="669" spans="1:55" s="4" customFormat="1" ht="12">
      <c r="A669" s="32"/>
      <c r="B669" s="5"/>
      <c r="C669" s="33"/>
      <c r="D669" s="33"/>
      <c r="E669" s="33"/>
      <c r="F669" s="37"/>
      <c r="G669" s="5"/>
      <c r="H669" s="33"/>
      <c r="I669" s="33"/>
      <c r="J669" s="5"/>
      <c r="K669" s="37"/>
      <c r="L669" s="37"/>
      <c r="M669" s="33"/>
      <c r="N669" s="33"/>
      <c r="O669" s="33"/>
      <c r="P669" s="33"/>
      <c r="Q669" s="33"/>
      <c r="R669" s="32"/>
      <c r="S669" s="32"/>
      <c r="T669" s="32"/>
      <c r="U669" s="32"/>
      <c r="V669" s="43">
        <f t="shared" si="49"/>
      </c>
      <c r="W669" s="43">
        <f t="shared" si="50"/>
      </c>
      <c r="X669" s="43">
        <f t="shared" si="51"/>
      </c>
      <c r="Y669" s="43">
        <f t="shared" si="52"/>
      </c>
      <c r="Z669" s="43">
        <f t="shared" si="53"/>
      </c>
      <c r="AA669" s="41"/>
      <c r="AB669" s="41"/>
      <c r="AC669" s="41"/>
      <c r="AD669" s="41"/>
      <c r="AE669" s="41"/>
      <c r="AF669" s="41"/>
      <c r="AG669" s="41"/>
      <c r="AH669" s="41"/>
      <c r="AI669" s="41"/>
      <c r="AJ669" s="41"/>
      <c r="AK669" s="41"/>
      <c r="AL669" s="41"/>
      <c r="AM669" s="41"/>
      <c r="AN669" s="41"/>
      <c r="AO669" s="41"/>
      <c r="AP669" s="41"/>
      <c r="AQ669" s="42"/>
      <c r="AR669" s="42"/>
      <c r="AS669" s="42"/>
      <c r="AT669" s="42"/>
      <c r="AU669" s="42"/>
      <c r="AV669" s="42"/>
      <c r="AW669" s="42"/>
      <c r="AX669" s="42"/>
      <c r="AY669" s="6"/>
      <c r="AZ669" s="19"/>
      <c r="BA669" s="19"/>
      <c r="BB669" s="19"/>
      <c r="BC669" s="19"/>
    </row>
    <row r="670" spans="1:55" s="4" customFormat="1" ht="12">
      <c r="A670" s="32"/>
      <c r="B670" s="5"/>
      <c r="C670" s="33"/>
      <c r="D670" s="33"/>
      <c r="E670" s="33"/>
      <c r="F670" s="37"/>
      <c r="G670" s="5"/>
      <c r="H670" s="33"/>
      <c r="I670" s="33"/>
      <c r="J670" s="5"/>
      <c r="K670" s="37"/>
      <c r="L670" s="37"/>
      <c r="M670" s="33"/>
      <c r="N670" s="33"/>
      <c r="O670" s="33"/>
      <c r="P670" s="33"/>
      <c r="Q670" s="33"/>
      <c r="R670" s="32"/>
      <c r="S670" s="32"/>
      <c r="T670" s="32"/>
      <c r="U670" s="32"/>
      <c r="V670" s="43">
        <f t="shared" si="49"/>
      </c>
      <c r="W670" s="43">
        <f t="shared" si="50"/>
      </c>
      <c r="X670" s="43">
        <f t="shared" si="51"/>
      </c>
      <c r="Y670" s="43">
        <f t="shared" si="52"/>
      </c>
      <c r="Z670" s="43">
        <f t="shared" si="53"/>
      </c>
      <c r="AA670" s="41"/>
      <c r="AB670" s="41"/>
      <c r="AC670" s="41"/>
      <c r="AD670" s="41"/>
      <c r="AE670" s="41"/>
      <c r="AF670" s="41"/>
      <c r="AG670" s="41"/>
      <c r="AH670" s="41"/>
      <c r="AI670" s="41"/>
      <c r="AJ670" s="41"/>
      <c r="AK670" s="41"/>
      <c r="AL670" s="41"/>
      <c r="AM670" s="41"/>
      <c r="AN670" s="41"/>
      <c r="AO670" s="41"/>
      <c r="AP670" s="41"/>
      <c r="AQ670" s="42"/>
      <c r="AR670" s="42"/>
      <c r="AS670" s="42"/>
      <c r="AT670" s="42"/>
      <c r="AU670" s="42"/>
      <c r="AV670" s="42"/>
      <c r="AW670" s="42"/>
      <c r="AX670" s="42"/>
      <c r="AY670" s="6"/>
      <c r="AZ670" s="19"/>
      <c r="BA670" s="19"/>
      <c r="BB670" s="19"/>
      <c r="BC670" s="19"/>
    </row>
    <row r="671" spans="1:55" s="4" customFormat="1" ht="12">
      <c r="A671" s="32"/>
      <c r="B671" s="5"/>
      <c r="C671" s="33"/>
      <c r="D671" s="33"/>
      <c r="E671" s="33"/>
      <c r="F671" s="37"/>
      <c r="G671" s="5"/>
      <c r="H671" s="5"/>
      <c r="I671" s="5"/>
      <c r="J671" s="5"/>
      <c r="K671" s="37"/>
      <c r="L671" s="37"/>
      <c r="M671" s="33"/>
      <c r="N671" s="33"/>
      <c r="O671" s="33"/>
      <c r="P671" s="33"/>
      <c r="Q671" s="33"/>
      <c r="R671" s="32"/>
      <c r="S671" s="32"/>
      <c r="T671" s="32"/>
      <c r="U671" s="32"/>
      <c r="V671" s="43">
        <f t="shared" si="49"/>
      </c>
      <c r="W671" s="43">
        <f t="shared" si="50"/>
      </c>
      <c r="X671" s="43">
        <f t="shared" si="51"/>
      </c>
      <c r="Y671" s="43">
        <f t="shared" si="52"/>
      </c>
      <c r="Z671" s="43">
        <f t="shared" si="53"/>
      </c>
      <c r="AA671" s="41"/>
      <c r="AB671" s="41"/>
      <c r="AC671" s="41"/>
      <c r="AD671" s="41"/>
      <c r="AE671" s="41"/>
      <c r="AF671" s="41"/>
      <c r="AG671" s="41"/>
      <c r="AH671" s="41"/>
      <c r="AI671" s="41"/>
      <c r="AJ671" s="41"/>
      <c r="AK671" s="41"/>
      <c r="AL671" s="41"/>
      <c r="AM671" s="41"/>
      <c r="AN671" s="41"/>
      <c r="AO671" s="41"/>
      <c r="AP671" s="41"/>
      <c r="AQ671" s="42"/>
      <c r="AR671" s="42"/>
      <c r="AS671" s="42"/>
      <c r="AT671" s="42"/>
      <c r="AU671" s="42"/>
      <c r="AV671" s="42"/>
      <c r="AW671" s="42"/>
      <c r="AX671" s="42"/>
      <c r="AY671" s="6"/>
      <c r="AZ671" s="19"/>
      <c r="BA671" s="19"/>
      <c r="BB671" s="19"/>
      <c r="BC671" s="19"/>
    </row>
    <row r="672" spans="1:55" s="4" customFormat="1" ht="12">
      <c r="A672" s="32"/>
      <c r="B672" s="5"/>
      <c r="C672" s="33"/>
      <c r="D672" s="33"/>
      <c r="E672" s="33"/>
      <c r="F672" s="37"/>
      <c r="G672" s="5"/>
      <c r="H672" s="5"/>
      <c r="I672" s="5"/>
      <c r="J672" s="5"/>
      <c r="K672" s="37"/>
      <c r="L672" s="37"/>
      <c r="M672" s="33"/>
      <c r="N672" s="33"/>
      <c r="O672" s="33"/>
      <c r="P672" s="33"/>
      <c r="Q672" s="33"/>
      <c r="R672" s="32"/>
      <c r="S672" s="32"/>
      <c r="T672" s="32"/>
      <c r="U672" s="32"/>
      <c r="V672" s="43">
        <f t="shared" si="49"/>
      </c>
      <c r="W672" s="43">
        <f t="shared" si="50"/>
      </c>
      <c r="X672" s="43">
        <f t="shared" si="51"/>
      </c>
      <c r="Y672" s="43">
        <f t="shared" si="52"/>
      </c>
      <c r="Z672" s="43">
        <f t="shared" si="53"/>
      </c>
      <c r="AA672" s="41"/>
      <c r="AB672" s="41"/>
      <c r="AC672" s="41"/>
      <c r="AD672" s="41"/>
      <c r="AE672" s="41"/>
      <c r="AF672" s="41"/>
      <c r="AG672" s="41"/>
      <c r="AH672" s="41"/>
      <c r="AI672" s="41"/>
      <c r="AJ672" s="41"/>
      <c r="AK672" s="41"/>
      <c r="AL672" s="41"/>
      <c r="AM672" s="41"/>
      <c r="AN672" s="41"/>
      <c r="AO672" s="41"/>
      <c r="AP672" s="41"/>
      <c r="AQ672" s="42"/>
      <c r="AR672" s="42"/>
      <c r="AS672" s="42"/>
      <c r="AT672" s="42"/>
      <c r="AU672" s="42"/>
      <c r="AV672" s="42"/>
      <c r="AW672" s="42"/>
      <c r="AX672" s="42"/>
      <c r="AY672" s="6"/>
      <c r="AZ672" s="19"/>
      <c r="BA672" s="19"/>
      <c r="BB672" s="19"/>
      <c r="BC672" s="19"/>
    </row>
    <row r="673" spans="1:55" s="4" customFormat="1" ht="12">
      <c r="A673" s="32"/>
      <c r="B673" s="5"/>
      <c r="C673" s="33"/>
      <c r="D673" s="33"/>
      <c r="E673" s="33"/>
      <c r="F673" s="37"/>
      <c r="G673" s="5"/>
      <c r="H673" s="5"/>
      <c r="I673" s="5"/>
      <c r="J673" s="5"/>
      <c r="K673" s="37"/>
      <c r="L673" s="37"/>
      <c r="M673" s="33"/>
      <c r="N673" s="33"/>
      <c r="O673" s="33"/>
      <c r="P673" s="33"/>
      <c r="Q673" s="33"/>
      <c r="R673" s="32"/>
      <c r="S673" s="32"/>
      <c r="T673" s="32"/>
      <c r="U673" s="32"/>
      <c r="V673" s="43">
        <f t="shared" si="49"/>
      </c>
      <c r="W673" s="43">
        <f t="shared" si="50"/>
      </c>
      <c r="X673" s="43">
        <f t="shared" si="51"/>
      </c>
      <c r="Y673" s="43">
        <f t="shared" si="52"/>
      </c>
      <c r="Z673" s="43">
        <f t="shared" si="53"/>
      </c>
      <c r="AA673" s="41"/>
      <c r="AB673" s="41"/>
      <c r="AC673" s="41"/>
      <c r="AD673" s="41"/>
      <c r="AE673" s="41"/>
      <c r="AF673" s="41"/>
      <c r="AG673" s="41"/>
      <c r="AH673" s="41"/>
      <c r="AI673" s="41"/>
      <c r="AJ673" s="41"/>
      <c r="AK673" s="41"/>
      <c r="AL673" s="41"/>
      <c r="AM673" s="41"/>
      <c r="AN673" s="41"/>
      <c r="AO673" s="41"/>
      <c r="AP673" s="41"/>
      <c r="AQ673" s="42"/>
      <c r="AR673" s="42"/>
      <c r="AS673" s="42"/>
      <c r="AT673" s="42"/>
      <c r="AU673" s="42"/>
      <c r="AV673" s="42"/>
      <c r="AW673" s="42"/>
      <c r="AX673" s="42"/>
      <c r="AY673" s="6"/>
      <c r="AZ673" s="19"/>
      <c r="BA673" s="19"/>
      <c r="BB673" s="19"/>
      <c r="BC673" s="19"/>
    </row>
    <row r="674" spans="1:55" s="4" customFormat="1" ht="12">
      <c r="A674" s="32"/>
      <c r="B674" s="5"/>
      <c r="C674" s="33"/>
      <c r="D674" s="33"/>
      <c r="E674" s="33"/>
      <c r="F674" s="37"/>
      <c r="G674" s="5"/>
      <c r="H674" s="5"/>
      <c r="I674" s="5"/>
      <c r="J674" s="5"/>
      <c r="K674" s="37"/>
      <c r="L674" s="37"/>
      <c r="M674" s="33"/>
      <c r="N674" s="33"/>
      <c r="O674" s="33"/>
      <c r="P674" s="33"/>
      <c r="Q674" s="33"/>
      <c r="R674" s="32"/>
      <c r="S674" s="32"/>
      <c r="T674" s="32"/>
      <c r="U674" s="32"/>
      <c r="V674" s="43">
        <f t="shared" si="49"/>
      </c>
      <c r="W674" s="43">
        <f t="shared" si="50"/>
      </c>
      <c r="X674" s="43">
        <f t="shared" si="51"/>
      </c>
      <c r="Y674" s="43">
        <f t="shared" si="52"/>
      </c>
      <c r="Z674" s="43">
        <f t="shared" si="53"/>
      </c>
      <c r="AA674" s="41"/>
      <c r="AB674" s="41"/>
      <c r="AC674" s="41"/>
      <c r="AD674" s="41"/>
      <c r="AE674" s="41"/>
      <c r="AF674" s="41"/>
      <c r="AG674" s="41"/>
      <c r="AH674" s="41"/>
      <c r="AI674" s="41"/>
      <c r="AJ674" s="41"/>
      <c r="AK674" s="41"/>
      <c r="AL674" s="41"/>
      <c r="AM674" s="41"/>
      <c r="AN674" s="41"/>
      <c r="AO674" s="41"/>
      <c r="AP674" s="41"/>
      <c r="AQ674" s="42"/>
      <c r="AR674" s="42"/>
      <c r="AS674" s="42"/>
      <c r="AT674" s="42"/>
      <c r="AU674" s="42"/>
      <c r="AV674" s="42"/>
      <c r="AW674" s="42"/>
      <c r="AX674" s="42"/>
      <c r="AY674" s="6"/>
      <c r="AZ674" s="19"/>
      <c r="BA674" s="19"/>
      <c r="BB674" s="19"/>
      <c r="BC674" s="19"/>
    </row>
    <row r="675" spans="1:55" s="4" customFormat="1" ht="12">
      <c r="A675" s="32"/>
      <c r="B675" s="5"/>
      <c r="C675" s="33"/>
      <c r="D675" s="33"/>
      <c r="E675" s="33"/>
      <c r="F675" s="37"/>
      <c r="G675" s="5"/>
      <c r="H675" s="5"/>
      <c r="I675" s="5"/>
      <c r="J675" s="5"/>
      <c r="K675" s="37"/>
      <c r="L675" s="37"/>
      <c r="M675" s="33"/>
      <c r="N675" s="33"/>
      <c r="O675" s="33"/>
      <c r="P675" s="33"/>
      <c r="Q675" s="33"/>
      <c r="R675" s="32"/>
      <c r="S675" s="32"/>
      <c r="T675" s="32"/>
      <c r="U675" s="32"/>
      <c r="V675" s="43">
        <f t="shared" si="49"/>
      </c>
      <c r="W675" s="43">
        <f t="shared" si="50"/>
      </c>
      <c r="X675" s="43">
        <f t="shared" si="51"/>
      </c>
      <c r="Y675" s="43">
        <f t="shared" si="52"/>
      </c>
      <c r="Z675" s="43">
        <f t="shared" si="53"/>
      </c>
      <c r="AA675" s="41"/>
      <c r="AB675" s="41"/>
      <c r="AC675" s="41"/>
      <c r="AD675" s="41"/>
      <c r="AE675" s="41"/>
      <c r="AF675" s="41"/>
      <c r="AG675" s="41"/>
      <c r="AH675" s="41"/>
      <c r="AI675" s="41"/>
      <c r="AJ675" s="41"/>
      <c r="AK675" s="41"/>
      <c r="AL675" s="41"/>
      <c r="AM675" s="41"/>
      <c r="AN675" s="41"/>
      <c r="AO675" s="41"/>
      <c r="AP675" s="41"/>
      <c r="AQ675" s="42"/>
      <c r="AR675" s="42"/>
      <c r="AS675" s="42"/>
      <c r="AT675" s="42"/>
      <c r="AU675" s="42"/>
      <c r="AV675" s="42"/>
      <c r="AW675" s="42"/>
      <c r="AX675" s="42"/>
      <c r="AY675" s="6"/>
      <c r="AZ675" s="19"/>
      <c r="BA675" s="19"/>
      <c r="BB675" s="19"/>
      <c r="BC675" s="19"/>
    </row>
    <row r="676" spans="1:55" s="4" customFormat="1" ht="12">
      <c r="A676" s="32"/>
      <c r="B676" s="5"/>
      <c r="C676" s="33"/>
      <c r="D676" s="33"/>
      <c r="E676" s="33"/>
      <c r="F676" s="37"/>
      <c r="G676" s="5"/>
      <c r="H676" s="5"/>
      <c r="I676" s="5"/>
      <c r="J676" s="5"/>
      <c r="K676" s="37"/>
      <c r="L676" s="37"/>
      <c r="M676" s="33"/>
      <c r="N676" s="33"/>
      <c r="O676" s="33"/>
      <c r="P676" s="33"/>
      <c r="Q676" s="33"/>
      <c r="R676" s="32"/>
      <c r="S676" s="32"/>
      <c r="T676" s="32"/>
      <c r="U676" s="32"/>
      <c r="V676" s="43">
        <f t="shared" si="49"/>
      </c>
      <c r="W676" s="43">
        <f t="shared" si="50"/>
      </c>
      <c r="X676" s="43">
        <f t="shared" si="51"/>
      </c>
      <c r="Y676" s="43">
        <f t="shared" si="52"/>
      </c>
      <c r="Z676" s="43">
        <f t="shared" si="53"/>
      </c>
      <c r="AA676" s="41"/>
      <c r="AB676" s="41"/>
      <c r="AC676" s="41"/>
      <c r="AD676" s="41"/>
      <c r="AE676" s="41"/>
      <c r="AF676" s="41"/>
      <c r="AG676" s="41"/>
      <c r="AH676" s="41"/>
      <c r="AI676" s="41"/>
      <c r="AJ676" s="41"/>
      <c r="AK676" s="41"/>
      <c r="AL676" s="41"/>
      <c r="AM676" s="41"/>
      <c r="AN676" s="41"/>
      <c r="AO676" s="41"/>
      <c r="AP676" s="41"/>
      <c r="AQ676" s="42"/>
      <c r="AR676" s="42"/>
      <c r="AS676" s="42"/>
      <c r="AT676" s="42"/>
      <c r="AU676" s="42"/>
      <c r="AV676" s="42"/>
      <c r="AW676" s="42"/>
      <c r="AX676" s="42"/>
      <c r="AY676" s="6"/>
      <c r="AZ676" s="19"/>
      <c r="BA676" s="19"/>
      <c r="BB676" s="19"/>
      <c r="BC676" s="19"/>
    </row>
    <row r="677" spans="1:55" s="4" customFormat="1" ht="12">
      <c r="A677" s="32"/>
      <c r="B677" s="5"/>
      <c r="C677" s="33"/>
      <c r="D677" s="33"/>
      <c r="E677" s="33"/>
      <c r="F677" s="37"/>
      <c r="G677" s="5"/>
      <c r="H677" s="5"/>
      <c r="I677" s="5"/>
      <c r="J677" s="5"/>
      <c r="K677" s="37"/>
      <c r="L677" s="37"/>
      <c r="M677" s="33"/>
      <c r="N677" s="33"/>
      <c r="O677" s="33"/>
      <c r="P677" s="33"/>
      <c r="Q677" s="33"/>
      <c r="R677" s="32"/>
      <c r="S677" s="32"/>
      <c r="T677" s="32"/>
      <c r="U677" s="32"/>
      <c r="V677" s="43">
        <f t="shared" si="49"/>
      </c>
      <c r="W677" s="43">
        <f t="shared" si="50"/>
      </c>
      <c r="X677" s="43">
        <f t="shared" si="51"/>
      </c>
      <c r="Y677" s="43">
        <f t="shared" si="52"/>
      </c>
      <c r="Z677" s="43">
        <f t="shared" si="53"/>
      </c>
      <c r="AA677" s="41"/>
      <c r="AB677" s="41"/>
      <c r="AC677" s="41"/>
      <c r="AD677" s="41"/>
      <c r="AE677" s="41"/>
      <c r="AF677" s="41"/>
      <c r="AG677" s="41"/>
      <c r="AH677" s="41"/>
      <c r="AI677" s="41"/>
      <c r="AJ677" s="41"/>
      <c r="AK677" s="41"/>
      <c r="AL677" s="41"/>
      <c r="AM677" s="41"/>
      <c r="AN677" s="41"/>
      <c r="AO677" s="41"/>
      <c r="AP677" s="41"/>
      <c r="AQ677" s="42"/>
      <c r="AR677" s="42"/>
      <c r="AS677" s="42"/>
      <c r="AT677" s="42"/>
      <c r="AU677" s="42"/>
      <c r="AV677" s="42"/>
      <c r="AW677" s="42"/>
      <c r="AX677" s="42"/>
      <c r="AY677" s="6"/>
      <c r="AZ677" s="19"/>
      <c r="BA677" s="19"/>
      <c r="BB677" s="19"/>
      <c r="BC677" s="19"/>
    </row>
    <row r="678" spans="1:55" s="4" customFormat="1" ht="12">
      <c r="A678" s="32"/>
      <c r="B678" s="5"/>
      <c r="C678" s="33"/>
      <c r="D678" s="33"/>
      <c r="E678" s="33"/>
      <c r="F678" s="37"/>
      <c r="G678" s="5"/>
      <c r="H678" s="5"/>
      <c r="I678" s="5"/>
      <c r="J678" s="5"/>
      <c r="K678" s="37"/>
      <c r="L678" s="37"/>
      <c r="M678" s="33"/>
      <c r="N678" s="33"/>
      <c r="O678" s="33"/>
      <c r="P678" s="33"/>
      <c r="Q678" s="33"/>
      <c r="R678" s="32"/>
      <c r="S678" s="32"/>
      <c r="T678" s="32"/>
      <c r="U678" s="32"/>
      <c r="V678" s="43">
        <f t="shared" si="49"/>
      </c>
      <c r="W678" s="43">
        <f t="shared" si="50"/>
      </c>
      <c r="X678" s="43">
        <f t="shared" si="51"/>
      </c>
      <c r="Y678" s="43">
        <f t="shared" si="52"/>
      </c>
      <c r="Z678" s="43">
        <f t="shared" si="53"/>
      </c>
      <c r="AA678" s="41"/>
      <c r="AB678" s="41"/>
      <c r="AC678" s="41"/>
      <c r="AD678" s="41"/>
      <c r="AE678" s="41"/>
      <c r="AF678" s="41"/>
      <c r="AG678" s="41"/>
      <c r="AH678" s="41"/>
      <c r="AI678" s="41"/>
      <c r="AJ678" s="41"/>
      <c r="AK678" s="41"/>
      <c r="AL678" s="41"/>
      <c r="AM678" s="41"/>
      <c r="AN678" s="41"/>
      <c r="AO678" s="41"/>
      <c r="AP678" s="41"/>
      <c r="AQ678" s="42"/>
      <c r="AR678" s="42"/>
      <c r="AS678" s="42"/>
      <c r="AT678" s="42"/>
      <c r="AU678" s="42"/>
      <c r="AV678" s="42"/>
      <c r="AW678" s="42"/>
      <c r="AX678" s="42"/>
      <c r="AY678" s="6"/>
      <c r="AZ678" s="19"/>
      <c r="BA678" s="19"/>
      <c r="BB678" s="19"/>
      <c r="BC678" s="19"/>
    </row>
    <row r="679" spans="1:55" s="4" customFormat="1" ht="12">
      <c r="A679" s="32"/>
      <c r="B679" s="5"/>
      <c r="C679" s="33"/>
      <c r="D679" s="33"/>
      <c r="E679" s="33"/>
      <c r="F679" s="37"/>
      <c r="G679" s="5"/>
      <c r="H679" s="5"/>
      <c r="I679" s="5"/>
      <c r="J679" s="5"/>
      <c r="K679" s="37"/>
      <c r="L679" s="37"/>
      <c r="M679" s="33"/>
      <c r="N679" s="33"/>
      <c r="O679" s="33"/>
      <c r="P679" s="33"/>
      <c r="Q679" s="33"/>
      <c r="R679" s="32"/>
      <c r="S679" s="32"/>
      <c r="T679" s="32"/>
      <c r="U679" s="32"/>
      <c r="V679" s="43">
        <f t="shared" si="49"/>
      </c>
      <c r="W679" s="43">
        <f t="shared" si="50"/>
      </c>
      <c r="X679" s="43">
        <f t="shared" si="51"/>
      </c>
      <c r="Y679" s="43">
        <f t="shared" si="52"/>
      </c>
      <c r="Z679" s="43">
        <f t="shared" si="53"/>
      </c>
      <c r="AA679" s="41"/>
      <c r="AB679" s="41"/>
      <c r="AC679" s="41"/>
      <c r="AD679" s="41"/>
      <c r="AE679" s="41"/>
      <c r="AF679" s="41"/>
      <c r="AG679" s="41"/>
      <c r="AH679" s="41"/>
      <c r="AI679" s="41"/>
      <c r="AJ679" s="41"/>
      <c r="AK679" s="41"/>
      <c r="AL679" s="41"/>
      <c r="AM679" s="41"/>
      <c r="AN679" s="41"/>
      <c r="AO679" s="41"/>
      <c r="AP679" s="41"/>
      <c r="AQ679" s="42"/>
      <c r="AR679" s="42"/>
      <c r="AS679" s="42"/>
      <c r="AT679" s="42"/>
      <c r="AU679" s="42"/>
      <c r="AV679" s="42"/>
      <c r="AW679" s="42"/>
      <c r="AX679" s="42"/>
      <c r="AY679" s="6"/>
      <c r="AZ679" s="19"/>
      <c r="BA679" s="19"/>
      <c r="BB679" s="19"/>
      <c r="BC679" s="19"/>
    </row>
    <row r="680" spans="1:55" s="4" customFormat="1" ht="12">
      <c r="A680" s="32"/>
      <c r="B680" s="5"/>
      <c r="C680" s="33"/>
      <c r="D680" s="33"/>
      <c r="E680" s="33"/>
      <c r="F680" s="37"/>
      <c r="G680" s="5"/>
      <c r="H680" s="5"/>
      <c r="I680" s="5"/>
      <c r="J680" s="5"/>
      <c r="K680" s="37"/>
      <c r="L680" s="37"/>
      <c r="M680" s="33"/>
      <c r="N680" s="33"/>
      <c r="O680" s="33"/>
      <c r="P680" s="33"/>
      <c r="Q680" s="33"/>
      <c r="R680" s="32"/>
      <c r="S680" s="32"/>
      <c r="T680" s="32"/>
      <c r="U680" s="32"/>
      <c r="V680" s="43">
        <f t="shared" si="49"/>
      </c>
      <c r="W680" s="43">
        <f t="shared" si="50"/>
      </c>
      <c r="X680" s="43">
        <f t="shared" si="51"/>
      </c>
      <c r="Y680" s="43">
        <f t="shared" si="52"/>
      </c>
      <c r="Z680" s="43">
        <f t="shared" si="53"/>
      </c>
      <c r="AA680" s="41"/>
      <c r="AB680" s="41"/>
      <c r="AC680" s="41"/>
      <c r="AD680" s="41"/>
      <c r="AE680" s="41"/>
      <c r="AF680" s="41"/>
      <c r="AG680" s="41"/>
      <c r="AH680" s="41"/>
      <c r="AI680" s="41"/>
      <c r="AJ680" s="41"/>
      <c r="AK680" s="41"/>
      <c r="AL680" s="41"/>
      <c r="AM680" s="41"/>
      <c r="AN680" s="41"/>
      <c r="AO680" s="41"/>
      <c r="AP680" s="41"/>
      <c r="AQ680" s="42"/>
      <c r="AR680" s="42"/>
      <c r="AS680" s="42"/>
      <c r="AT680" s="42"/>
      <c r="AU680" s="42"/>
      <c r="AV680" s="42"/>
      <c r="AW680" s="42"/>
      <c r="AX680" s="42"/>
      <c r="AY680" s="6"/>
      <c r="AZ680" s="19"/>
      <c r="BA680" s="19"/>
      <c r="BB680" s="19"/>
      <c r="BC680" s="19"/>
    </row>
    <row r="681" spans="1:55" s="4" customFormat="1" ht="12">
      <c r="A681" s="32"/>
      <c r="B681" s="5"/>
      <c r="C681" s="33"/>
      <c r="D681" s="33"/>
      <c r="E681" s="33"/>
      <c r="F681" s="37"/>
      <c r="G681" s="5"/>
      <c r="H681" s="5"/>
      <c r="I681" s="5"/>
      <c r="J681" s="5"/>
      <c r="K681" s="37"/>
      <c r="L681" s="37"/>
      <c r="M681" s="33"/>
      <c r="N681" s="33"/>
      <c r="O681" s="33"/>
      <c r="P681" s="33"/>
      <c r="Q681" s="33"/>
      <c r="R681" s="32"/>
      <c r="S681" s="32"/>
      <c r="T681" s="32"/>
      <c r="U681" s="32"/>
      <c r="V681" s="43">
        <f t="shared" si="49"/>
      </c>
      <c r="W681" s="43">
        <f t="shared" si="50"/>
      </c>
      <c r="X681" s="43">
        <f t="shared" si="51"/>
      </c>
      <c r="Y681" s="43">
        <f t="shared" si="52"/>
      </c>
      <c r="Z681" s="43">
        <f t="shared" si="53"/>
      </c>
      <c r="AA681" s="41"/>
      <c r="AB681" s="41"/>
      <c r="AC681" s="41"/>
      <c r="AD681" s="41"/>
      <c r="AE681" s="41"/>
      <c r="AF681" s="41"/>
      <c r="AG681" s="41"/>
      <c r="AH681" s="41"/>
      <c r="AI681" s="41"/>
      <c r="AJ681" s="41"/>
      <c r="AK681" s="41"/>
      <c r="AL681" s="41"/>
      <c r="AM681" s="41"/>
      <c r="AN681" s="41"/>
      <c r="AO681" s="41"/>
      <c r="AP681" s="41"/>
      <c r="AQ681" s="42"/>
      <c r="AR681" s="42"/>
      <c r="AS681" s="42"/>
      <c r="AT681" s="42"/>
      <c r="AU681" s="42"/>
      <c r="AV681" s="42"/>
      <c r="AW681" s="42"/>
      <c r="AX681" s="42"/>
      <c r="AY681" s="6"/>
      <c r="AZ681" s="19"/>
      <c r="BA681" s="19"/>
      <c r="BB681" s="19"/>
      <c r="BC681" s="19"/>
    </row>
    <row r="682" spans="1:55" s="4" customFormat="1" ht="12">
      <c r="A682" s="32"/>
      <c r="B682" s="5"/>
      <c r="C682" s="33"/>
      <c r="D682" s="33"/>
      <c r="E682" s="33"/>
      <c r="F682" s="37"/>
      <c r="G682" s="5"/>
      <c r="H682" s="5"/>
      <c r="I682" s="5"/>
      <c r="J682" s="5"/>
      <c r="K682" s="37"/>
      <c r="L682" s="37"/>
      <c r="M682" s="33"/>
      <c r="N682" s="33"/>
      <c r="O682" s="33"/>
      <c r="P682" s="33"/>
      <c r="Q682" s="33"/>
      <c r="R682" s="32"/>
      <c r="S682" s="32"/>
      <c r="T682" s="32"/>
      <c r="U682" s="32"/>
      <c r="V682" s="43">
        <f t="shared" si="49"/>
      </c>
      <c r="W682" s="43">
        <f t="shared" si="50"/>
      </c>
      <c r="X682" s="43">
        <f t="shared" si="51"/>
      </c>
      <c r="Y682" s="43">
        <f t="shared" si="52"/>
      </c>
      <c r="Z682" s="43">
        <f t="shared" si="53"/>
      </c>
      <c r="AA682" s="41"/>
      <c r="AB682" s="41"/>
      <c r="AC682" s="41"/>
      <c r="AD682" s="41"/>
      <c r="AE682" s="41"/>
      <c r="AF682" s="41"/>
      <c r="AG682" s="41"/>
      <c r="AH682" s="41"/>
      <c r="AI682" s="41"/>
      <c r="AJ682" s="41"/>
      <c r="AK682" s="41"/>
      <c r="AL682" s="41"/>
      <c r="AM682" s="41"/>
      <c r="AN682" s="41"/>
      <c r="AO682" s="41"/>
      <c r="AP682" s="41"/>
      <c r="AQ682" s="42"/>
      <c r="AR682" s="42"/>
      <c r="AS682" s="42"/>
      <c r="AT682" s="42"/>
      <c r="AU682" s="42"/>
      <c r="AV682" s="42"/>
      <c r="AW682" s="42"/>
      <c r="AX682" s="42"/>
      <c r="AY682" s="6"/>
      <c r="AZ682" s="19"/>
      <c r="BA682" s="19"/>
      <c r="BB682" s="19"/>
      <c r="BC682" s="19"/>
    </row>
    <row r="683" spans="1:55" s="4" customFormat="1" ht="12">
      <c r="A683" s="32"/>
      <c r="B683" s="5"/>
      <c r="C683" s="33"/>
      <c r="D683" s="33"/>
      <c r="E683" s="33"/>
      <c r="F683" s="37"/>
      <c r="G683" s="5"/>
      <c r="H683" s="5"/>
      <c r="I683" s="5"/>
      <c r="J683" s="5"/>
      <c r="K683" s="37"/>
      <c r="L683" s="37"/>
      <c r="M683" s="33"/>
      <c r="N683" s="33"/>
      <c r="O683" s="33"/>
      <c r="P683" s="33"/>
      <c r="Q683" s="33"/>
      <c r="R683" s="32"/>
      <c r="S683" s="32"/>
      <c r="T683" s="32"/>
      <c r="U683" s="32"/>
      <c r="V683" s="43">
        <f t="shared" si="49"/>
      </c>
      <c r="W683" s="43">
        <f t="shared" si="50"/>
      </c>
      <c r="X683" s="43">
        <f t="shared" si="51"/>
      </c>
      <c r="Y683" s="43">
        <f t="shared" si="52"/>
      </c>
      <c r="Z683" s="43">
        <f t="shared" si="53"/>
      </c>
      <c r="AA683" s="41"/>
      <c r="AB683" s="41"/>
      <c r="AC683" s="41"/>
      <c r="AD683" s="41"/>
      <c r="AE683" s="41"/>
      <c r="AF683" s="41"/>
      <c r="AG683" s="41"/>
      <c r="AH683" s="41"/>
      <c r="AI683" s="41"/>
      <c r="AJ683" s="41"/>
      <c r="AK683" s="41"/>
      <c r="AL683" s="41"/>
      <c r="AM683" s="41"/>
      <c r="AN683" s="41"/>
      <c r="AO683" s="41"/>
      <c r="AP683" s="41"/>
      <c r="AQ683" s="42"/>
      <c r="AR683" s="42"/>
      <c r="AS683" s="42"/>
      <c r="AT683" s="42"/>
      <c r="AU683" s="42"/>
      <c r="AV683" s="42"/>
      <c r="AW683" s="42"/>
      <c r="AX683" s="42"/>
      <c r="AY683" s="6"/>
      <c r="AZ683" s="19"/>
      <c r="BA683" s="19"/>
      <c r="BB683" s="19"/>
      <c r="BC683" s="19"/>
    </row>
    <row r="684" spans="1:55" s="4" customFormat="1" ht="12">
      <c r="A684" s="32"/>
      <c r="B684" s="5"/>
      <c r="C684" s="33"/>
      <c r="D684" s="33"/>
      <c r="E684" s="33"/>
      <c r="F684" s="37"/>
      <c r="G684" s="5"/>
      <c r="H684" s="5"/>
      <c r="I684" s="5"/>
      <c r="J684" s="5"/>
      <c r="K684" s="37"/>
      <c r="L684" s="37"/>
      <c r="M684" s="33"/>
      <c r="N684" s="33"/>
      <c r="O684" s="33"/>
      <c r="P684" s="33"/>
      <c r="Q684" s="33"/>
      <c r="R684" s="32"/>
      <c r="S684" s="32"/>
      <c r="T684" s="32"/>
      <c r="U684" s="32"/>
      <c r="V684" s="43">
        <f t="shared" si="49"/>
      </c>
      <c r="W684" s="43">
        <f t="shared" si="50"/>
      </c>
      <c r="X684" s="43">
        <f t="shared" si="51"/>
      </c>
      <c r="Y684" s="43">
        <f t="shared" si="52"/>
      </c>
      <c r="Z684" s="43">
        <f t="shared" si="53"/>
      </c>
      <c r="AA684" s="41"/>
      <c r="AB684" s="41"/>
      <c r="AC684" s="41"/>
      <c r="AD684" s="41"/>
      <c r="AE684" s="41"/>
      <c r="AF684" s="41"/>
      <c r="AG684" s="41"/>
      <c r="AH684" s="41"/>
      <c r="AI684" s="41"/>
      <c r="AJ684" s="41"/>
      <c r="AK684" s="41"/>
      <c r="AL684" s="41"/>
      <c r="AM684" s="41"/>
      <c r="AN684" s="41"/>
      <c r="AO684" s="41"/>
      <c r="AP684" s="41"/>
      <c r="AQ684" s="42"/>
      <c r="AR684" s="42"/>
      <c r="AS684" s="42"/>
      <c r="AT684" s="42"/>
      <c r="AU684" s="42"/>
      <c r="AV684" s="42"/>
      <c r="AW684" s="42"/>
      <c r="AX684" s="42"/>
      <c r="AY684" s="6"/>
      <c r="AZ684" s="19"/>
      <c r="BA684" s="19"/>
      <c r="BB684" s="19"/>
      <c r="BC684" s="19"/>
    </row>
    <row r="685" spans="1:55" s="4" customFormat="1" ht="12">
      <c r="A685" s="32"/>
      <c r="B685" s="5"/>
      <c r="C685" s="33"/>
      <c r="D685" s="33"/>
      <c r="E685" s="33"/>
      <c r="F685" s="37"/>
      <c r="G685" s="5"/>
      <c r="H685" s="5"/>
      <c r="I685" s="5"/>
      <c r="J685" s="5"/>
      <c r="K685" s="37"/>
      <c r="L685" s="37"/>
      <c r="M685" s="33"/>
      <c r="N685" s="33"/>
      <c r="O685" s="33"/>
      <c r="P685" s="33"/>
      <c r="Q685" s="33"/>
      <c r="R685" s="32"/>
      <c r="S685" s="32"/>
      <c r="T685" s="32"/>
      <c r="U685" s="32"/>
      <c r="V685" s="43">
        <f t="shared" si="49"/>
      </c>
      <c r="W685" s="43">
        <f t="shared" si="50"/>
      </c>
      <c r="X685" s="43">
        <f t="shared" si="51"/>
      </c>
      <c r="Y685" s="43">
        <f t="shared" si="52"/>
      </c>
      <c r="Z685" s="43">
        <f t="shared" si="53"/>
      </c>
      <c r="AA685" s="41"/>
      <c r="AB685" s="41"/>
      <c r="AC685" s="41"/>
      <c r="AD685" s="41"/>
      <c r="AE685" s="41"/>
      <c r="AF685" s="41"/>
      <c r="AG685" s="41"/>
      <c r="AH685" s="41"/>
      <c r="AI685" s="41"/>
      <c r="AJ685" s="41"/>
      <c r="AK685" s="41"/>
      <c r="AL685" s="41"/>
      <c r="AM685" s="41"/>
      <c r="AN685" s="41"/>
      <c r="AO685" s="41"/>
      <c r="AP685" s="41"/>
      <c r="AQ685" s="42"/>
      <c r="AR685" s="42"/>
      <c r="AS685" s="42"/>
      <c r="AT685" s="42"/>
      <c r="AU685" s="42"/>
      <c r="AV685" s="42"/>
      <c r="AW685" s="42"/>
      <c r="AX685" s="42"/>
      <c r="AY685" s="6"/>
      <c r="AZ685" s="19"/>
      <c r="BA685" s="19"/>
      <c r="BB685" s="19"/>
      <c r="BC685" s="19"/>
    </row>
    <row r="686" spans="1:55" s="4" customFormat="1" ht="12">
      <c r="A686" s="32"/>
      <c r="B686" s="5"/>
      <c r="C686" s="33"/>
      <c r="D686" s="33"/>
      <c r="E686" s="33"/>
      <c r="F686" s="37"/>
      <c r="G686" s="5"/>
      <c r="H686" s="5"/>
      <c r="I686" s="5"/>
      <c r="J686" s="5"/>
      <c r="K686" s="37"/>
      <c r="L686" s="37"/>
      <c r="M686" s="33"/>
      <c r="N686" s="33"/>
      <c r="O686" s="33"/>
      <c r="P686" s="33"/>
      <c r="Q686" s="33"/>
      <c r="R686" s="32"/>
      <c r="S686" s="32"/>
      <c r="T686" s="32"/>
      <c r="U686" s="32"/>
      <c r="V686" s="43">
        <f t="shared" si="49"/>
      </c>
      <c r="W686" s="43">
        <f t="shared" si="50"/>
      </c>
      <c r="X686" s="43">
        <f t="shared" si="51"/>
      </c>
      <c r="Y686" s="43">
        <f t="shared" si="52"/>
      </c>
      <c r="Z686" s="43">
        <f t="shared" si="53"/>
      </c>
      <c r="AA686" s="41"/>
      <c r="AB686" s="41"/>
      <c r="AC686" s="41"/>
      <c r="AD686" s="41"/>
      <c r="AE686" s="41"/>
      <c r="AF686" s="41"/>
      <c r="AG686" s="41"/>
      <c r="AH686" s="41"/>
      <c r="AI686" s="41"/>
      <c r="AJ686" s="41"/>
      <c r="AK686" s="41"/>
      <c r="AL686" s="41"/>
      <c r="AM686" s="41"/>
      <c r="AN686" s="41"/>
      <c r="AO686" s="41"/>
      <c r="AP686" s="41"/>
      <c r="AQ686" s="42"/>
      <c r="AR686" s="42"/>
      <c r="AS686" s="42"/>
      <c r="AT686" s="42"/>
      <c r="AU686" s="42"/>
      <c r="AV686" s="42"/>
      <c r="AW686" s="42"/>
      <c r="AX686" s="42"/>
      <c r="AY686" s="6"/>
      <c r="AZ686" s="19"/>
      <c r="BA686" s="19"/>
      <c r="BB686" s="19"/>
      <c r="BC686" s="19"/>
    </row>
    <row r="687" spans="1:55" s="4" customFormat="1" ht="12">
      <c r="A687" s="32"/>
      <c r="B687" s="5"/>
      <c r="C687" s="33"/>
      <c r="D687" s="33"/>
      <c r="E687" s="33"/>
      <c r="F687" s="37"/>
      <c r="G687" s="5"/>
      <c r="H687" s="5"/>
      <c r="I687" s="5"/>
      <c r="J687" s="5"/>
      <c r="K687" s="37"/>
      <c r="L687" s="37"/>
      <c r="M687" s="33"/>
      <c r="N687" s="33"/>
      <c r="O687" s="33"/>
      <c r="P687" s="33"/>
      <c r="Q687" s="33"/>
      <c r="R687" s="32"/>
      <c r="S687" s="32"/>
      <c r="T687" s="32"/>
      <c r="U687" s="32"/>
      <c r="V687" s="43">
        <f t="shared" si="49"/>
      </c>
      <c r="W687" s="43">
        <f t="shared" si="50"/>
      </c>
      <c r="X687" s="43">
        <f t="shared" si="51"/>
      </c>
      <c r="Y687" s="43">
        <f t="shared" si="52"/>
      </c>
      <c r="Z687" s="43">
        <f t="shared" si="53"/>
      </c>
      <c r="AA687" s="41"/>
      <c r="AB687" s="41"/>
      <c r="AC687" s="41"/>
      <c r="AD687" s="41"/>
      <c r="AE687" s="41"/>
      <c r="AF687" s="41"/>
      <c r="AG687" s="41"/>
      <c r="AH687" s="41"/>
      <c r="AI687" s="41"/>
      <c r="AJ687" s="41"/>
      <c r="AK687" s="41"/>
      <c r="AL687" s="41"/>
      <c r="AM687" s="41"/>
      <c r="AN687" s="41"/>
      <c r="AO687" s="41"/>
      <c r="AP687" s="41"/>
      <c r="AQ687" s="42"/>
      <c r="AR687" s="42"/>
      <c r="AS687" s="42"/>
      <c r="AT687" s="42"/>
      <c r="AU687" s="42"/>
      <c r="AV687" s="42"/>
      <c r="AW687" s="42"/>
      <c r="AX687" s="42"/>
      <c r="AY687" s="6"/>
      <c r="AZ687" s="19"/>
      <c r="BA687" s="19"/>
      <c r="BB687" s="19"/>
      <c r="BC687" s="19"/>
    </row>
    <row r="688" spans="1:55" s="4" customFormat="1" ht="12">
      <c r="A688" s="32"/>
      <c r="B688" s="5"/>
      <c r="C688" s="33"/>
      <c r="D688" s="33"/>
      <c r="E688" s="33"/>
      <c r="F688" s="37"/>
      <c r="G688" s="5"/>
      <c r="H688" s="5"/>
      <c r="I688" s="5"/>
      <c r="J688" s="5"/>
      <c r="K688" s="37"/>
      <c r="L688" s="37"/>
      <c r="M688" s="33"/>
      <c r="N688" s="33"/>
      <c r="O688" s="33"/>
      <c r="P688" s="33"/>
      <c r="Q688" s="33"/>
      <c r="R688" s="32"/>
      <c r="S688" s="32"/>
      <c r="T688" s="32"/>
      <c r="U688" s="32"/>
      <c r="V688" s="43">
        <f t="shared" si="49"/>
      </c>
      <c r="W688" s="43">
        <f t="shared" si="50"/>
      </c>
      <c r="X688" s="43">
        <f t="shared" si="51"/>
      </c>
      <c r="Y688" s="43">
        <f t="shared" si="52"/>
      </c>
      <c r="Z688" s="43">
        <f t="shared" si="53"/>
      </c>
      <c r="AA688" s="41"/>
      <c r="AB688" s="41"/>
      <c r="AC688" s="41"/>
      <c r="AD688" s="41"/>
      <c r="AE688" s="41"/>
      <c r="AF688" s="41"/>
      <c r="AG688" s="41"/>
      <c r="AH688" s="41"/>
      <c r="AI688" s="41"/>
      <c r="AJ688" s="41"/>
      <c r="AK688" s="41"/>
      <c r="AL688" s="41"/>
      <c r="AM688" s="41"/>
      <c r="AN688" s="41"/>
      <c r="AO688" s="41"/>
      <c r="AP688" s="41"/>
      <c r="AQ688" s="42"/>
      <c r="AR688" s="42"/>
      <c r="AS688" s="42"/>
      <c r="AT688" s="42"/>
      <c r="AU688" s="42"/>
      <c r="AV688" s="42"/>
      <c r="AW688" s="42"/>
      <c r="AX688" s="42"/>
      <c r="AY688" s="6"/>
      <c r="AZ688" s="19"/>
      <c r="BA688" s="19"/>
      <c r="BB688" s="19"/>
      <c r="BC688" s="19"/>
    </row>
    <row r="689" spans="1:55" s="4" customFormat="1" ht="12">
      <c r="A689" s="32"/>
      <c r="B689" s="5"/>
      <c r="C689" s="33"/>
      <c r="D689" s="33"/>
      <c r="E689" s="33"/>
      <c r="F689" s="37"/>
      <c r="G689" s="5"/>
      <c r="H689" s="5"/>
      <c r="I689" s="5"/>
      <c r="J689" s="5"/>
      <c r="K689" s="37"/>
      <c r="L689" s="37"/>
      <c r="M689" s="33"/>
      <c r="N689" s="33"/>
      <c r="O689" s="33"/>
      <c r="P689" s="33"/>
      <c r="Q689" s="33"/>
      <c r="R689" s="32"/>
      <c r="S689" s="32"/>
      <c r="T689" s="32"/>
      <c r="U689" s="32"/>
      <c r="V689" s="43">
        <f aca="true" t="shared" si="54" ref="V689:V752">IF((AY689&gt;$K$3)*(AY689&lt;=$L$3),AY689,"")</f>
      </c>
      <c r="W689" s="43">
        <f aca="true" t="shared" si="55" ref="W689:W752">IF((AY689&gt;$K$4)*(AY689&lt;=$L$4),AY689,"")</f>
      </c>
      <c r="X689" s="43">
        <f aca="true" t="shared" si="56" ref="X689:X752">IF((AY689&gt;$K$5)*(AY689&lt;=$L$5),AY689,"")</f>
      </c>
      <c r="Y689" s="43">
        <f aca="true" t="shared" si="57" ref="Y689:Y752">IF((AY689&gt;$K$6)*(AY689&lt;=$L$6),AY689,"")</f>
      </c>
      <c r="Z689" s="43">
        <f aca="true" t="shared" si="58" ref="Z689:Z752">IF((AY689&gt;$K$7),AY689,"")</f>
      </c>
      <c r="AA689" s="41"/>
      <c r="AB689" s="41"/>
      <c r="AC689" s="41"/>
      <c r="AD689" s="41"/>
      <c r="AE689" s="41"/>
      <c r="AF689" s="41"/>
      <c r="AG689" s="41"/>
      <c r="AH689" s="41"/>
      <c r="AI689" s="41"/>
      <c r="AJ689" s="41"/>
      <c r="AK689" s="41"/>
      <c r="AL689" s="41"/>
      <c r="AM689" s="41"/>
      <c r="AN689" s="41"/>
      <c r="AO689" s="41"/>
      <c r="AP689" s="41"/>
      <c r="AQ689" s="42"/>
      <c r="AR689" s="42"/>
      <c r="AS689" s="42"/>
      <c r="AT689" s="42"/>
      <c r="AU689" s="42"/>
      <c r="AV689" s="42"/>
      <c r="AW689" s="42"/>
      <c r="AX689" s="42"/>
      <c r="AY689" s="6"/>
      <c r="AZ689" s="19"/>
      <c r="BA689" s="19"/>
      <c r="BB689" s="19"/>
      <c r="BC689" s="19"/>
    </row>
    <row r="690" spans="1:55" s="4" customFormat="1" ht="12">
      <c r="A690" s="32"/>
      <c r="B690" s="5"/>
      <c r="C690" s="33"/>
      <c r="D690" s="33"/>
      <c r="E690" s="33"/>
      <c r="F690" s="37"/>
      <c r="G690" s="5"/>
      <c r="H690" s="5"/>
      <c r="I690" s="5"/>
      <c r="J690" s="5"/>
      <c r="K690" s="37"/>
      <c r="L690" s="37"/>
      <c r="M690" s="33"/>
      <c r="N690" s="33"/>
      <c r="O690" s="33"/>
      <c r="P690" s="33"/>
      <c r="Q690" s="33"/>
      <c r="R690" s="32"/>
      <c r="S690" s="32"/>
      <c r="T690" s="32"/>
      <c r="U690" s="32"/>
      <c r="V690" s="43">
        <f t="shared" si="54"/>
      </c>
      <c r="W690" s="43">
        <f t="shared" si="55"/>
      </c>
      <c r="X690" s="43">
        <f t="shared" si="56"/>
      </c>
      <c r="Y690" s="43">
        <f t="shared" si="57"/>
      </c>
      <c r="Z690" s="43">
        <f t="shared" si="58"/>
      </c>
      <c r="AA690" s="41"/>
      <c r="AB690" s="41"/>
      <c r="AC690" s="41"/>
      <c r="AD690" s="41"/>
      <c r="AE690" s="41"/>
      <c r="AF690" s="41"/>
      <c r="AG690" s="41"/>
      <c r="AH690" s="41"/>
      <c r="AI690" s="41"/>
      <c r="AJ690" s="41"/>
      <c r="AK690" s="41"/>
      <c r="AL690" s="41"/>
      <c r="AM690" s="41"/>
      <c r="AN690" s="41"/>
      <c r="AO690" s="41"/>
      <c r="AP690" s="41"/>
      <c r="AQ690" s="42"/>
      <c r="AR690" s="42"/>
      <c r="AS690" s="42"/>
      <c r="AT690" s="42"/>
      <c r="AU690" s="42"/>
      <c r="AV690" s="42"/>
      <c r="AW690" s="42"/>
      <c r="AX690" s="42"/>
      <c r="AY690" s="6"/>
      <c r="AZ690" s="19"/>
      <c r="BA690" s="19"/>
      <c r="BB690" s="19"/>
      <c r="BC690" s="19"/>
    </row>
    <row r="691" spans="1:55" s="4" customFormat="1" ht="12">
      <c r="A691" s="32"/>
      <c r="B691" s="5"/>
      <c r="C691" s="33"/>
      <c r="D691" s="33"/>
      <c r="E691" s="33"/>
      <c r="F691" s="37"/>
      <c r="G691" s="5"/>
      <c r="H691" s="5"/>
      <c r="I691" s="5"/>
      <c r="J691" s="5"/>
      <c r="K691" s="37"/>
      <c r="L691" s="37"/>
      <c r="M691" s="33"/>
      <c r="N691" s="33"/>
      <c r="O691" s="33"/>
      <c r="P691" s="33"/>
      <c r="Q691" s="33"/>
      <c r="R691" s="32"/>
      <c r="S691" s="32"/>
      <c r="T691" s="32"/>
      <c r="U691" s="32"/>
      <c r="V691" s="43">
        <f t="shared" si="54"/>
      </c>
      <c r="W691" s="43">
        <f t="shared" si="55"/>
      </c>
      <c r="X691" s="43">
        <f t="shared" si="56"/>
      </c>
      <c r="Y691" s="43">
        <f t="shared" si="57"/>
      </c>
      <c r="Z691" s="43">
        <f t="shared" si="58"/>
      </c>
      <c r="AA691" s="41"/>
      <c r="AB691" s="41"/>
      <c r="AC691" s="41"/>
      <c r="AD691" s="41"/>
      <c r="AE691" s="41"/>
      <c r="AF691" s="41"/>
      <c r="AG691" s="41"/>
      <c r="AH691" s="41"/>
      <c r="AI691" s="41"/>
      <c r="AJ691" s="41"/>
      <c r="AK691" s="41"/>
      <c r="AL691" s="41"/>
      <c r="AM691" s="41"/>
      <c r="AN691" s="41"/>
      <c r="AO691" s="41"/>
      <c r="AP691" s="41"/>
      <c r="AQ691" s="42"/>
      <c r="AR691" s="42"/>
      <c r="AS691" s="42"/>
      <c r="AT691" s="42"/>
      <c r="AU691" s="42"/>
      <c r="AV691" s="42"/>
      <c r="AW691" s="42"/>
      <c r="AX691" s="42"/>
      <c r="AY691" s="6"/>
      <c r="AZ691" s="19"/>
      <c r="BA691" s="19"/>
      <c r="BB691" s="19"/>
      <c r="BC691" s="19"/>
    </row>
    <row r="692" spans="1:55" s="4" customFormat="1" ht="12">
      <c r="A692" s="32"/>
      <c r="B692" s="5"/>
      <c r="C692" s="33"/>
      <c r="D692" s="33"/>
      <c r="E692" s="33"/>
      <c r="F692" s="37"/>
      <c r="G692" s="5"/>
      <c r="H692" s="5"/>
      <c r="I692" s="5"/>
      <c r="J692" s="5"/>
      <c r="K692" s="37"/>
      <c r="L692" s="37"/>
      <c r="M692" s="33"/>
      <c r="N692" s="33"/>
      <c r="O692" s="33"/>
      <c r="P692" s="33"/>
      <c r="Q692" s="33"/>
      <c r="R692" s="32"/>
      <c r="S692" s="32"/>
      <c r="T692" s="32"/>
      <c r="U692" s="32"/>
      <c r="V692" s="43">
        <f t="shared" si="54"/>
      </c>
      <c r="W692" s="43">
        <f t="shared" si="55"/>
      </c>
      <c r="X692" s="43">
        <f t="shared" si="56"/>
      </c>
      <c r="Y692" s="43">
        <f t="shared" si="57"/>
      </c>
      <c r="Z692" s="43">
        <f t="shared" si="58"/>
      </c>
      <c r="AA692" s="41"/>
      <c r="AB692" s="41"/>
      <c r="AC692" s="41"/>
      <c r="AD692" s="41"/>
      <c r="AE692" s="41"/>
      <c r="AF692" s="41"/>
      <c r="AG692" s="41"/>
      <c r="AH692" s="41"/>
      <c r="AI692" s="41"/>
      <c r="AJ692" s="41"/>
      <c r="AK692" s="41"/>
      <c r="AL692" s="41"/>
      <c r="AM692" s="41"/>
      <c r="AN692" s="41"/>
      <c r="AO692" s="41"/>
      <c r="AP692" s="41"/>
      <c r="AQ692" s="42"/>
      <c r="AR692" s="42"/>
      <c r="AS692" s="42"/>
      <c r="AT692" s="42"/>
      <c r="AU692" s="42"/>
      <c r="AV692" s="42"/>
      <c r="AW692" s="42"/>
      <c r="AX692" s="42"/>
      <c r="AY692" s="6"/>
      <c r="AZ692" s="19"/>
      <c r="BA692" s="19"/>
      <c r="BB692" s="19"/>
      <c r="BC692" s="19"/>
    </row>
    <row r="693" spans="1:55" s="4" customFormat="1" ht="12">
      <c r="A693" s="32"/>
      <c r="B693" s="5"/>
      <c r="C693" s="33"/>
      <c r="D693" s="33"/>
      <c r="E693" s="33"/>
      <c r="F693" s="37"/>
      <c r="G693" s="5"/>
      <c r="H693" s="5"/>
      <c r="I693" s="5"/>
      <c r="J693" s="5"/>
      <c r="K693" s="37"/>
      <c r="L693" s="37"/>
      <c r="M693" s="33"/>
      <c r="N693" s="33"/>
      <c r="O693" s="33"/>
      <c r="P693" s="33"/>
      <c r="Q693" s="33"/>
      <c r="R693" s="32"/>
      <c r="S693" s="32"/>
      <c r="T693" s="32"/>
      <c r="U693" s="32"/>
      <c r="V693" s="43">
        <f t="shared" si="54"/>
      </c>
      <c r="W693" s="43">
        <f t="shared" si="55"/>
      </c>
      <c r="X693" s="43">
        <f t="shared" si="56"/>
      </c>
      <c r="Y693" s="43">
        <f t="shared" si="57"/>
      </c>
      <c r="Z693" s="43">
        <f t="shared" si="58"/>
      </c>
      <c r="AA693" s="41"/>
      <c r="AB693" s="41"/>
      <c r="AC693" s="41"/>
      <c r="AD693" s="41"/>
      <c r="AE693" s="41"/>
      <c r="AF693" s="41"/>
      <c r="AG693" s="41"/>
      <c r="AH693" s="41"/>
      <c r="AI693" s="41"/>
      <c r="AJ693" s="41"/>
      <c r="AK693" s="41"/>
      <c r="AL693" s="41"/>
      <c r="AM693" s="41"/>
      <c r="AN693" s="41"/>
      <c r="AO693" s="41"/>
      <c r="AP693" s="41"/>
      <c r="AQ693" s="42"/>
      <c r="AR693" s="42"/>
      <c r="AS693" s="42"/>
      <c r="AT693" s="42"/>
      <c r="AU693" s="42"/>
      <c r="AV693" s="42"/>
      <c r="AW693" s="42"/>
      <c r="AX693" s="42"/>
      <c r="AY693" s="6"/>
      <c r="AZ693" s="19"/>
      <c r="BA693" s="19"/>
      <c r="BB693" s="19"/>
      <c r="BC693" s="19"/>
    </row>
    <row r="694" spans="1:55" s="4" customFormat="1" ht="12">
      <c r="A694" s="32"/>
      <c r="B694" s="5"/>
      <c r="C694" s="33"/>
      <c r="D694" s="33"/>
      <c r="E694" s="33"/>
      <c r="F694" s="37"/>
      <c r="G694" s="5"/>
      <c r="H694" s="5"/>
      <c r="I694" s="5"/>
      <c r="J694" s="5"/>
      <c r="K694" s="37"/>
      <c r="L694" s="37"/>
      <c r="M694" s="33"/>
      <c r="N694" s="33"/>
      <c r="O694" s="33"/>
      <c r="P694" s="33"/>
      <c r="Q694" s="33"/>
      <c r="R694" s="32"/>
      <c r="S694" s="32"/>
      <c r="T694" s="32"/>
      <c r="U694" s="32"/>
      <c r="V694" s="43">
        <f t="shared" si="54"/>
      </c>
      <c r="W694" s="43">
        <f t="shared" si="55"/>
      </c>
      <c r="X694" s="43">
        <f t="shared" si="56"/>
      </c>
      <c r="Y694" s="43">
        <f t="shared" si="57"/>
      </c>
      <c r="Z694" s="43">
        <f t="shared" si="58"/>
      </c>
      <c r="AA694" s="41"/>
      <c r="AB694" s="41"/>
      <c r="AC694" s="41"/>
      <c r="AD694" s="41"/>
      <c r="AE694" s="41"/>
      <c r="AF694" s="41"/>
      <c r="AG694" s="41"/>
      <c r="AH694" s="41"/>
      <c r="AI694" s="41"/>
      <c r="AJ694" s="41"/>
      <c r="AK694" s="41"/>
      <c r="AL694" s="41"/>
      <c r="AM694" s="41"/>
      <c r="AN694" s="41"/>
      <c r="AO694" s="41"/>
      <c r="AP694" s="41"/>
      <c r="AQ694" s="42"/>
      <c r="AR694" s="42"/>
      <c r="AS694" s="42"/>
      <c r="AT694" s="42"/>
      <c r="AU694" s="42"/>
      <c r="AV694" s="42"/>
      <c r="AW694" s="42"/>
      <c r="AX694" s="42"/>
      <c r="AY694" s="6"/>
      <c r="AZ694" s="19"/>
      <c r="BA694" s="19"/>
      <c r="BB694" s="19"/>
      <c r="BC694" s="19"/>
    </row>
    <row r="695" spans="1:55" s="4" customFormat="1" ht="12">
      <c r="A695" s="32"/>
      <c r="B695" s="5"/>
      <c r="C695" s="33"/>
      <c r="D695" s="33"/>
      <c r="E695" s="33"/>
      <c r="F695" s="37"/>
      <c r="G695" s="5"/>
      <c r="H695" s="5"/>
      <c r="I695" s="5"/>
      <c r="J695" s="5"/>
      <c r="K695" s="37"/>
      <c r="L695" s="37"/>
      <c r="M695" s="33"/>
      <c r="N695" s="33"/>
      <c r="O695" s="33"/>
      <c r="P695" s="33"/>
      <c r="Q695" s="33"/>
      <c r="R695" s="32"/>
      <c r="S695" s="32"/>
      <c r="T695" s="32"/>
      <c r="U695" s="32"/>
      <c r="V695" s="43">
        <f t="shared" si="54"/>
      </c>
      <c r="W695" s="43">
        <f t="shared" si="55"/>
      </c>
      <c r="X695" s="43">
        <f t="shared" si="56"/>
      </c>
      <c r="Y695" s="43">
        <f t="shared" si="57"/>
      </c>
      <c r="Z695" s="43">
        <f t="shared" si="58"/>
      </c>
      <c r="AA695" s="41"/>
      <c r="AB695" s="41"/>
      <c r="AC695" s="41"/>
      <c r="AD695" s="41"/>
      <c r="AE695" s="41"/>
      <c r="AF695" s="41"/>
      <c r="AG695" s="41"/>
      <c r="AH695" s="41"/>
      <c r="AI695" s="41"/>
      <c r="AJ695" s="41"/>
      <c r="AK695" s="41"/>
      <c r="AL695" s="41"/>
      <c r="AM695" s="41"/>
      <c r="AN695" s="41"/>
      <c r="AO695" s="41"/>
      <c r="AP695" s="41"/>
      <c r="AQ695" s="42"/>
      <c r="AR695" s="42"/>
      <c r="AS695" s="42"/>
      <c r="AT695" s="42"/>
      <c r="AU695" s="42"/>
      <c r="AV695" s="42"/>
      <c r="AW695" s="42"/>
      <c r="AX695" s="42"/>
      <c r="AY695" s="6"/>
      <c r="AZ695" s="19"/>
      <c r="BA695" s="19"/>
      <c r="BB695" s="19"/>
      <c r="BC695" s="19"/>
    </row>
    <row r="696" spans="1:55" s="4" customFormat="1" ht="12">
      <c r="A696" s="32"/>
      <c r="B696" s="5"/>
      <c r="C696" s="33"/>
      <c r="D696" s="33"/>
      <c r="E696" s="33"/>
      <c r="F696" s="37"/>
      <c r="G696" s="5"/>
      <c r="H696" s="5"/>
      <c r="I696" s="5"/>
      <c r="J696" s="5"/>
      <c r="K696" s="37"/>
      <c r="L696" s="37"/>
      <c r="M696" s="33"/>
      <c r="N696" s="33"/>
      <c r="O696" s="33"/>
      <c r="P696" s="33"/>
      <c r="Q696" s="33"/>
      <c r="R696" s="32"/>
      <c r="S696" s="32"/>
      <c r="T696" s="32"/>
      <c r="U696" s="32"/>
      <c r="V696" s="43">
        <f t="shared" si="54"/>
      </c>
      <c r="W696" s="43">
        <f t="shared" si="55"/>
      </c>
      <c r="X696" s="43">
        <f t="shared" si="56"/>
      </c>
      <c r="Y696" s="43">
        <f t="shared" si="57"/>
      </c>
      <c r="Z696" s="43">
        <f t="shared" si="58"/>
      </c>
      <c r="AA696" s="41"/>
      <c r="AB696" s="41"/>
      <c r="AC696" s="41"/>
      <c r="AD696" s="41"/>
      <c r="AE696" s="41"/>
      <c r="AF696" s="41"/>
      <c r="AG696" s="41"/>
      <c r="AH696" s="41"/>
      <c r="AI696" s="41"/>
      <c r="AJ696" s="41"/>
      <c r="AK696" s="41"/>
      <c r="AL696" s="41"/>
      <c r="AM696" s="41"/>
      <c r="AN696" s="41"/>
      <c r="AO696" s="41"/>
      <c r="AP696" s="41"/>
      <c r="AQ696" s="42"/>
      <c r="AR696" s="42"/>
      <c r="AS696" s="42"/>
      <c r="AT696" s="42"/>
      <c r="AU696" s="42"/>
      <c r="AV696" s="42"/>
      <c r="AW696" s="42"/>
      <c r="AX696" s="42"/>
      <c r="AY696" s="6"/>
      <c r="AZ696" s="19"/>
      <c r="BA696" s="19"/>
      <c r="BB696" s="19"/>
      <c r="BC696" s="19"/>
    </row>
    <row r="697" spans="1:55" s="4" customFormat="1" ht="12">
      <c r="A697" s="32"/>
      <c r="B697" s="5"/>
      <c r="C697" s="33"/>
      <c r="D697" s="33"/>
      <c r="E697" s="33"/>
      <c r="F697" s="37"/>
      <c r="G697" s="5"/>
      <c r="H697" s="5"/>
      <c r="I697" s="5"/>
      <c r="J697" s="5"/>
      <c r="K697" s="37"/>
      <c r="L697" s="37"/>
      <c r="M697" s="33"/>
      <c r="N697" s="33"/>
      <c r="O697" s="33"/>
      <c r="P697" s="33"/>
      <c r="Q697" s="33"/>
      <c r="R697" s="32"/>
      <c r="S697" s="32"/>
      <c r="T697" s="32"/>
      <c r="U697" s="32"/>
      <c r="V697" s="43">
        <f t="shared" si="54"/>
      </c>
      <c r="W697" s="43">
        <f t="shared" si="55"/>
      </c>
      <c r="X697" s="43">
        <f t="shared" si="56"/>
      </c>
      <c r="Y697" s="43">
        <f t="shared" si="57"/>
      </c>
      <c r="Z697" s="43">
        <f t="shared" si="58"/>
      </c>
      <c r="AA697" s="41"/>
      <c r="AB697" s="41"/>
      <c r="AC697" s="41"/>
      <c r="AD697" s="41"/>
      <c r="AE697" s="41"/>
      <c r="AF697" s="41"/>
      <c r="AG697" s="41"/>
      <c r="AH697" s="41"/>
      <c r="AI697" s="41"/>
      <c r="AJ697" s="41"/>
      <c r="AK697" s="41"/>
      <c r="AL697" s="41"/>
      <c r="AM697" s="41"/>
      <c r="AN697" s="41"/>
      <c r="AO697" s="41"/>
      <c r="AP697" s="41"/>
      <c r="AQ697" s="42"/>
      <c r="AR697" s="42"/>
      <c r="AS697" s="42"/>
      <c r="AT697" s="42"/>
      <c r="AU697" s="42"/>
      <c r="AV697" s="42"/>
      <c r="AW697" s="42"/>
      <c r="AX697" s="42"/>
      <c r="AY697" s="6"/>
      <c r="AZ697" s="19"/>
      <c r="BA697" s="19"/>
      <c r="BB697" s="19"/>
      <c r="BC697" s="19"/>
    </row>
    <row r="698" spans="1:55" s="4" customFormat="1" ht="12">
      <c r="A698" s="32"/>
      <c r="B698" s="5"/>
      <c r="C698" s="33"/>
      <c r="D698" s="33"/>
      <c r="E698" s="33"/>
      <c r="F698" s="37"/>
      <c r="G698" s="5"/>
      <c r="H698" s="5"/>
      <c r="I698" s="5"/>
      <c r="J698" s="5"/>
      <c r="K698" s="37"/>
      <c r="L698" s="37"/>
      <c r="M698" s="33"/>
      <c r="N698" s="33"/>
      <c r="O698" s="33"/>
      <c r="P698" s="33"/>
      <c r="Q698" s="33"/>
      <c r="R698" s="32"/>
      <c r="S698" s="32"/>
      <c r="T698" s="32"/>
      <c r="U698" s="32"/>
      <c r="V698" s="43">
        <f t="shared" si="54"/>
      </c>
      <c r="W698" s="43">
        <f t="shared" si="55"/>
      </c>
      <c r="X698" s="43">
        <f t="shared" si="56"/>
      </c>
      <c r="Y698" s="43">
        <f t="shared" si="57"/>
      </c>
      <c r="Z698" s="43">
        <f t="shared" si="58"/>
      </c>
      <c r="AA698" s="41"/>
      <c r="AB698" s="41"/>
      <c r="AC698" s="41"/>
      <c r="AD698" s="41"/>
      <c r="AE698" s="41"/>
      <c r="AF698" s="41"/>
      <c r="AG698" s="41"/>
      <c r="AH698" s="41"/>
      <c r="AI698" s="41"/>
      <c r="AJ698" s="41"/>
      <c r="AK698" s="41"/>
      <c r="AL698" s="41"/>
      <c r="AM698" s="41"/>
      <c r="AN698" s="41"/>
      <c r="AO698" s="41"/>
      <c r="AP698" s="41"/>
      <c r="AQ698" s="42"/>
      <c r="AR698" s="42"/>
      <c r="AS698" s="42"/>
      <c r="AT698" s="42"/>
      <c r="AU698" s="42"/>
      <c r="AV698" s="42"/>
      <c r="AW698" s="42"/>
      <c r="AX698" s="42"/>
      <c r="AY698" s="6"/>
      <c r="AZ698" s="19"/>
      <c r="BA698" s="19"/>
      <c r="BB698" s="19"/>
      <c r="BC698" s="19"/>
    </row>
    <row r="699" spans="1:55" s="4" customFormat="1" ht="12">
      <c r="A699" s="32"/>
      <c r="B699" s="5"/>
      <c r="C699" s="33"/>
      <c r="D699" s="33"/>
      <c r="E699" s="33"/>
      <c r="F699" s="37"/>
      <c r="G699" s="5"/>
      <c r="H699" s="5"/>
      <c r="I699" s="5"/>
      <c r="J699" s="5"/>
      <c r="K699" s="37"/>
      <c r="L699" s="37"/>
      <c r="M699" s="33"/>
      <c r="N699" s="33"/>
      <c r="O699" s="33"/>
      <c r="P699" s="33"/>
      <c r="Q699" s="33"/>
      <c r="R699" s="32"/>
      <c r="S699" s="32"/>
      <c r="T699" s="32"/>
      <c r="U699" s="32"/>
      <c r="V699" s="43">
        <f t="shared" si="54"/>
      </c>
      <c r="W699" s="43">
        <f t="shared" si="55"/>
      </c>
      <c r="X699" s="43">
        <f t="shared" si="56"/>
      </c>
      <c r="Y699" s="43">
        <f t="shared" si="57"/>
      </c>
      <c r="Z699" s="43">
        <f t="shared" si="58"/>
      </c>
      <c r="AA699" s="41"/>
      <c r="AB699" s="41"/>
      <c r="AC699" s="41"/>
      <c r="AD699" s="41"/>
      <c r="AE699" s="41"/>
      <c r="AF699" s="41"/>
      <c r="AG699" s="41"/>
      <c r="AH699" s="41"/>
      <c r="AI699" s="41"/>
      <c r="AJ699" s="41"/>
      <c r="AK699" s="41"/>
      <c r="AL699" s="41"/>
      <c r="AM699" s="41"/>
      <c r="AN699" s="41"/>
      <c r="AO699" s="41"/>
      <c r="AP699" s="41"/>
      <c r="AQ699" s="42"/>
      <c r="AR699" s="42"/>
      <c r="AS699" s="42"/>
      <c r="AT699" s="42"/>
      <c r="AU699" s="42"/>
      <c r="AV699" s="42"/>
      <c r="AW699" s="42"/>
      <c r="AX699" s="42"/>
      <c r="AY699" s="6"/>
      <c r="AZ699" s="19"/>
      <c r="BA699" s="19"/>
      <c r="BB699" s="19"/>
      <c r="BC699" s="19"/>
    </row>
    <row r="700" spans="1:55" s="4" customFormat="1" ht="12">
      <c r="A700" s="32"/>
      <c r="B700" s="5"/>
      <c r="C700" s="33"/>
      <c r="D700" s="33"/>
      <c r="E700" s="33"/>
      <c r="F700" s="37"/>
      <c r="G700" s="5"/>
      <c r="H700" s="5"/>
      <c r="I700" s="5"/>
      <c r="J700" s="5"/>
      <c r="K700" s="37"/>
      <c r="L700" s="37"/>
      <c r="M700" s="33"/>
      <c r="N700" s="33"/>
      <c r="O700" s="33"/>
      <c r="P700" s="33"/>
      <c r="Q700" s="33"/>
      <c r="R700" s="32"/>
      <c r="S700" s="32"/>
      <c r="T700" s="32"/>
      <c r="U700" s="32"/>
      <c r="V700" s="43">
        <f t="shared" si="54"/>
      </c>
      <c r="W700" s="43">
        <f t="shared" si="55"/>
      </c>
      <c r="X700" s="43">
        <f t="shared" si="56"/>
      </c>
      <c r="Y700" s="43">
        <f t="shared" si="57"/>
      </c>
      <c r="Z700" s="43">
        <f t="shared" si="58"/>
      </c>
      <c r="AA700" s="41"/>
      <c r="AB700" s="41"/>
      <c r="AC700" s="41"/>
      <c r="AD700" s="41"/>
      <c r="AE700" s="41"/>
      <c r="AF700" s="41"/>
      <c r="AG700" s="41"/>
      <c r="AH700" s="41"/>
      <c r="AI700" s="41"/>
      <c r="AJ700" s="41"/>
      <c r="AK700" s="41"/>
      <c r="AL700" s="41"/>
      <c r="AM700" s="41"/>
      <c r="AN700" s="41"/>
      <c r="AO700" s="41"/>
      <c r="AP700" s="41"/>
      <c r="AQ700" s="42"/>
      <c r="AR700" s="42"/>
      <c r="AS700" s="42"/>
      <c r="AT700" s="42"/>
      <c r="AU700" s="42"/>
      <c r="AV700" s="42"/>
      <c r="AW700" s="42"/>
      <c r="AX700" s="42"/>
      <c r="AY700" s="6"/>
      <c r="AZ700" s="19"/>
      <c r="BA700" s="19"/>
      <c r="BB700" s="19"/>
      <c r="BC700" s="19"/>
    </row>
    <row r="701" spans="1:55" s="4" customFormat="1" ht="12">
      <c r="A701" s="32"/>
      <c r="B701" s="5"/>
      <c r="C701" s="33"/>
      <c r="D701" s="33"/>
      <c r="E701" s="33"/>
      <c r="F701" s="37"/>
      <c r="G701" s="5"/>
      <c r="H701" s="5"/>
      <c r="I701" s="5"/>
      <c r="J701" s="5"/>
      <c r="K701" s="37"/>
      <c r="L701" s="37"/>
      <c r="M701" s="33"/>
      <c r="N701" s="33"/>
      <c r="O701" s="33"/>
      <c r="P701" s="33"/>
      <c r="Q701" s="33"/>
      <c r="R701" s="32"/>
      <c r="S701" s="32"/>
      <c r="T701" s="32"/>
      <c r="U701" s="32"/>
      <c r="V701" s="43">
        <f t="shared" si="54"/>
      </c>
      <c r="W701" s="43">
        <f t="shared" si="55"/>
      </c>
      <c r="X701" s="43">
        <f t="shared" si="56"/>
      </c>
      <c r="Y701" s="43">
        <f t="shared" si="57"/>
      </c>
      <c r="Z701" s="43">
        <f t="shared" si="58"/>
      </c>
      <c r="AA701" s="41"/>
      <c r="AB701" s="41"/>
      <c r="AC701" s="41"/>
      <c r="AD701" s="41"/>
      <c r="AE701" s="41"/>
      <c r="AF701" s="41"/>
      <c r="AG701" s="41"/>
      <c r="AH701" s="41"/>
      <c r="AI701" s="41"/>
      <c r="AJ701" s="41"/>
      <c r="AK701" s="41"/>
      <c r="AL701" s="41"/>
      <c r="AM701" s="41"/>
      <c r="AN701" s="41"/>
      <c r="AO701" s="41"/>
      <c r="AP701" s="41"/>
      <c r="AQ701" s="42"/>
      <c r="AR701" s="42"/>
      <c r="AS701" s="42"/>
      <c r="AT701" s="42"/>
      <c r="AU701" s="42"/>
      <c r="AV701" s="42"/>
      <c r="AW701" s="42"/>
      <c r="AX701" s="42"/>
      <c r="AY701" s="6"/>
      <c r="AZ701" s="19"/>
      <c r="BA701" s="19"/>
      <c r="BB701" s="19"/>
      <c r="BC701" s="19"/>
    </row>
    <row r="702" spans="1:55" s="4" customFormat="1" ht="12">
      <c r="A702" s="32"/>
      <c r="B702" s="5"/>
      <c r="C702" s="33"/>
      <c r="D702" s="33"/>
      <c r="E702" s="33"/>
      <c r="F702" s="37"/>
      <c r="G702" s="5"/>
      <c r="H702" s="5"/>
      <c r="I702" s="5"/>
      <c r="J702" s="5"/>
      <c r="K702" s="37"/>
      <c r="L702" s="37"/>
      <c r="M702" s="33"/>
      <c r="N702" s="33"/>
      <c r="O702" s="33"/>
      <c r="P702" s="33"/>
      <c r="Q702" s="33"/>
      <c r="R702" s="32"/>
      <c r="S702" s="32"/>
      <c r="T702" s="32"/>
      <c r="U702" s="32"/>
      <c r="V702" s="43">
        <f t="shared" si="54"/>
      </c>
      <c r="W702" s="43">
        <f t="shared" si="55"/>
      </c>
      <c r="X702" s="43">
        <f t="shared" si="56"/>
      </c>
      <c r="Y702" s="43">
        <f t="shared" si="57"/>
      </c>
      <c r="Z702" s="43">
        <f t="shared" si="58"/>
      </c>
      <c r="AA702" s="41"/>
      <c r="AB702" s="41"/>
      <c r="AC702" s="41"/>
      <c r="AD702" s="41"/>
      <c r="AE702" s="41"/>
      <c r="AF702" s="41"/>
      <c r="AG702" s="41"/>
      <c r="AH702" s="41"/>
      <c r="AI702" s="41"/>
      <c r="AJ702" s="41"/>
      <c r="AK702" s="41"/>
      <c r="AL702" s="41"/>
      <c r="AM702" s="41"/>
      <c r="AN702" s="41"/>
      <c r="AO702" s="41"/>
      <c r="AP702" s="41"/>
      <c r="AQ702" s="42"/>
      <c r="AR702" s="42"/>
      <c r="AS702" s="42"/>
      <c r="AT702" s="42"/>
      <c r="AU702" s="42"/>
      <c r="AV702" s="42"/>
      <c r="AW702" s="42"/>
      <c r="AX702" s="42"/>
      <c r="AY702" s="6"/>
      <c r="AZ702" s="19"/>
      <c r="BA702" s="19"/>
      <c r="BB702" s="19"/>
      <c r="BC702" s="19"/>
    </row>
    <row r="703" spans="1:55" s="4" customFormat="1" ht="12">
      <c r="A703" s="32"/>
      <c r="B703" s="5"/>
      <c r="C703" s="33"/>
      <c r="D703" s="33"/>
      <c r="E703" s="33"/>
      <c r="F703" s="37"/>
      <c r="G703" s="5"/>
      <c r="H703" s="5"/>
      <c r="I703" s="5"/>
      <c r="J703" s="5"/>
      <c r="K703" s="37"/>
      <c r="L703" s="37"/>
      <c r="M703" s="33"/>
      <c r="N703" s="33"/>
      <c r="O703" s="33"/>
      <c r="P703" s="33"/>
      <c r="Q703" s="33"/>
      <c r="R703" s="32"/>
      <c r="S703" s="32"/>
      <c r="T703" s="32"/>
      <c r="U703" s="32"/>
      <c r="V703" s="43">
        <f t="shared" si="54"/>
      </c>
      <c r="W703" s="43">
        <f t="shared" si="55"/>
      </c>
      <c r="X703" s="43">
        <f t="shared" si="56"/>
      </c>
      <c r="Y703" s="43">
        <f t="shared" si="57"/>
      </c>
      <c r="Z703" s="43">
        <f t="shared" si="58"/>
      </c>
      <c r="AA703" s="41"/>
      <c r="AB703" s="41"/>
      <c r="AC703" s="41"/>
      <c r="AD703" s="41"/>
      <c r="AE703" s="41"/>
      <c r="AF703" s="41"/>
      <c r="AG703" s="41"/>
      <c r="AH703" s="41"/>
      <c r="AI703" s="41"/>
      <c r="AJ703" s="41"/>
      <c r="AK703" s="41"/>
      <c r="AL703" s="41"/>
      <c r="AM703" s="41"/>
      <c r="AN703" s="41"/>
      <c r="AO703" s="41"/>
      <c r="AP703" s="41"/>
      <c r="AQ703" s="42"/>
      <c r="AR703" s="42"/>
      <c r="AS703" s="42"/>
      <c r="AT703" s="42"/>
      <c r="AU703" s="42"/>
      <c r="AV703" s="42"/>
      <c r="AW703" s="42"/>
      <c r="AX703" s="42"/>
      <c r="AY703" s="6"/>
      <c r="AZ703" s="19"/>
      <c r="BA703" s="19"/>
      <c r="BB703" s="19"/>
      <c r="BC703" s="19"/>
    </row>
    <row r="704" spans="1:55" s="4" customFormat="1" ht="12">
      <c r="A704" s="32"/>
      <c r="B704" s="5"/>
      <c r="C704" s="33"/>
      <c r="D704" s="33"/>
      <c r="E704" s="33"/>
      <c r="F704" s="37"/>
      <c r="G704" s="5"/>
      <c r="H704" s="5"/>
      <c r="I704" s="5"/>
      <c r="J704" s="5"/>
      <c r="K704" s="37"/>
      <c r="L704" s="37"/>
      <c r="M704" s="33"/>
      <c r="N704" s="33"/>
      <c r="O704" s="33"/>
      <c r="P704" s="33"/>
      <c r="Q704" s="33"/>
      <c r="R704" s="32"/>
      <c r="S704" s="32"/>
      <c r="T704" s="32"/>
      <c r="U704" s="32"/>
      <c r="V704" s="43">
        <f t="shared" si="54"/>
      </c>
      <c r="W704" s="43">
        <f t="shared" si="55"/>
      </c>
      <c r="X704" s="43">
        <f t="shared" si="56"/>
      </c>
      <c r="Y704" s="43">
        <f t="shared" si="57"/>
      </c>
      <c r="Z704" s="43">
        <f t="shared" si="58"/>
      </c>
      <c r="AA704" s="41"/>
      <c r="AB704" s="41"/>
      <c r="AC704" s="41"/>
      <c r="AD704" s="41"/>
      <c r="AE704" s="41"/>
      <c r="AF704" s="41"/>
      <c r="AG704" s="41"/>
      <c r="AH704" s="41"/>
      <c r="AI704" s="41"/>
      <c r="AJ704" s="41"/>
      <c r="AK704" s="41"/>
      <c r="AL704" s="41"/>
      <c r="AM704" s="41"/>
      <c r="AN704" s="41"/>
      <c r="AO704" s="41"/>
      <c r="AP704" s="41"/>
      <c r="AQ704" s="42"/>
      <c r="AR704" s="42"/>
      <c r="AS704" s="42"/>
      <c r="AT704" s="42"/>
      <c r="AU704" s="42"/>
      <c r="AV704" s="42"/>
      <c r="AW704" s="42"/>
      <c r="AX704" s="42"/>
      <c r="AY704" s="6"/>
      <c r="AZ704" s="19"/>
      <c r="BA704" s="19"/>
      <c r="BB704" s="19"/>
      <c r="BC704" s="19"/>
    </row>
    <row r="705" spans="1:55" s="4" customFormat="1" ht="12">
      <c r="A705" s="32"/>
      <c r="B705" s="5"/>
      <c r="C705" s="33"/>
      <c r="D705" s="33"/>
      <c r="E705" s="33"/>
      <c r="F705" s="37"/>
      <c r="G705" s="5"/>
      <c r="H705" s="5"/>
      <c r="I705" s="5"/>
      <c r="J705" s="5"/>
      <c r="K705" s="37"/>
      <c r="L705" s="37"/>
      <c r="M705" s="33"/>
      <c r="N705" s="33"/>
      <c r="O705" s="33"/>
      <c r="P705" s="33"/>
      <c r="Q705" s="33"/>
      <c r="R705" s="32"/>
      <c r="S705" s="32"/>
      <c r="T705" s="32"/>
      <c r="U705" s="32"/>
      <c r="V705" s="43">
        <f t="shared" si="54"/>
      </c>
      <c r="W705" s="43">
        <f t="shared" si="55"/>
      </c>
      <c r="X705" s="43">
        <f t="shared" si="56"/>
      </c>
      <c r="Y705" s="43">
        <f t="shared" si="57"/>
      </c>
      <c r="Z705" s="43">
        <f t="shared" si="58"/>
      </c>
      <c r="AA705" s="41"/>
      <c r="AB705" s="41"/>
      <c r="AC705" s="41"/>
      <c r="AD705" s="41"/>
      <c r="AE705" s="41"/>
      <c r="AF705" s="41"/>
      <c r="AG705" s="41"/>
      <c r="AH705" s="41"/>
      <c r="AI705" s="41"/>
      <c r="AJ705" s="41"/>
      <c r="AK705" s="41"/>
      <c r="AL705" s="41"/>
      <c r="AM705" s="41"/>
      <c r="AN705" s="41"/>
      <c r="AO705" s="41"/>
      <c r="AP705" s="41"/>
      <c r="AQ705" s="42"/>
      <c r="AR705" s="42"/>
      <c r="AS705" s="42"/>
      <c r="AT705" s="42"/>
      <c r="AU705" s="42"/>
      <c r="AV705" s="42"/>
      <c r="AW705" s="42"/>
      <c r="AX705" s="42"/>
      <c r="AY705" s="6"/>
      <c r="AZ705" s="19"/>
      <c r="BA705" s="19"/>
      <c r="BB705" s="19"/>
      <c r="BC705" s="19"/>
    </row>
    <row r="706" spans="1:55" s="4" customFormat="1" ht="12">
      <c r="A706" s="32"/>
      <c r="B706" s="5"/>
      <c r="C706" s="33"/>
      <c r="D706" s="33"/>
      <c r="E706" s="33"/>
      <c r="F706" s="37"/>
      <c r="G706" s="5"/>
      <c r="H706" s="5"/>
      <c r="I706" s="5"/>
      <c r="J706" s="5"/>
      <c r="K706" s="37"/>
      <c r="L706" s="37"/>
      <c r="M706" s="33"/>
      <c r="N706" s="33"/>
      <c r="O706" s="33"/>
      <c r="P706" s="33"/>
      <c r="Q706" s="33"/>
      <c r="R706" s="32"/>
      <c r="S706" s="32"/>
      <c r="T706" s="32"/>
      <c r="U706" s="32"/>
      <c r="V706" s="43">
        <f t="shared" si="54"/>
      </c>
      <c r="W706" s="43">
        <f t="shared" si="55"/>
      </c>
      <c r="X706" s="43">
        <f t="shared" si="56"/>
      </c>
      <c r="Y706" s="43">
        <f t="shared" si="57"/>
      </c>
      <c r="Z706" s="43">
        <f t="shared" si="58"/>
      </c>
      <c r="AA706" s="41"/>
      <c r="AB706" s="41"/>
      <c r="AC706" s="41"/>
      <c r="AD706" s="41"/>
      <c r="AE706" s="41"/>
      <c r="AF706" s="41"/>
      <c r="AG706" s="41"/>
      <c r="AH706" s="41"/>
      <c r="AI706" s="41"/>
      <c r="AJ706" s="41"/>
      <c r="AK706" s="41"/>
      <c r="AL706" s="41"/>
      <c r="AM706" s="41"/>
      <c r="AN706" s="41"/>
      <c r="AO706" s="41"/>
      <c r="AP706" s="41"/>
      <c r="AQ706" s="42"/>
      <c r="AR706" s="42"/>
      <c r="AS706" s="42"/>
      <c r="AT706" s="42"/>
      <c r="AU706" s="42"/>
      <c r="AV706" s="42"/>
      <c r="AW706" s="42"/>
      <c r="AX706" s="42"/>
      <c r="AY706" s="6"/>
      <c r="AZ706" s="19"/>
      <c r="BA706" s="19"/>
      <c r="BB706" s="19"/>
      <c r="BC706" s="19"/>
    </row>
    <row r="707" spans="1:55" s="4" customFormat="1" ht="12">
      <c r="A707" s="32"/>
      <c r="B707" s="5"/>
      <c r="C707" s="33"/>
      <c r="D707" s="33"/>
      <c r="E707" s="33"/>
      <c r="F707" s="37"/>
      <c r="G707" s="5"/>
      <c r="H707" s="5"/>
      <c r="I707" s="5"/>
      <c r="J707" s="5"/>
      <c r="K707" s="37"/>
      <c r="L707" s="37"/>
      <c r="M707" s="33"/>
      <c r="N707" s="33"/>
      <c r="O707" s="33"/>
      <c r="P707" s="33"/>
      <c r="Q707" s="33"/>
      <c r="R707" s="32"/>
      <c r="S707" s="32"/>
      <c r="T707" s="32"/>
      <c r="U707" s="32"/>
      <c r="V707" s="43">
        <f t="shared" si="54"/>
      </c>
      <c r="W707" s="43">
        <f t="shared" si="55"/>
      </c>
      <c r="X707" s="43">
        <f t="shared" si="56"/>
      </c>
      <c r="Y707" s="43">
        <f t="shared" si="57"/>
      </c>
      <c r="Z707" s="43">
        <f t="shared" si="58"/>
      </c>
      <c r="AA707" s="41"/>
      <c r="AB707" s="41"/>
      <c r="AC707" s="41"/>
      <c r="AD707" s="41"/>
      <c r="AE707" s="41"/>
      <c r="AF707" s="41"/>
      <c r="AG707" s="41"/>
      <c r="AH707" s="41"/>
      <c r="AI707" s="41"/>
      <c r="AJ707" s="41"/>
      <c r="AK707" s="41"/>
      <c r="AL707" s="41"/>
      <c r="AM707" s="41"/>
      <c r="AN707" s="41"/>
      <c r="AO707" s="41"/>
      <c r="AP707" s="41"/>
      <c r="AQ707" s="42"/>
      <c r="AR707" s="42"/>
      <c r="AS707" s="42"/>
      <c r="AT707" s="42"/>
      <c r="AU707" s="42"/>
      <c r="AV707" s="42"/>
      <c r="AW707" s="42"/>
      <c r="AX707" s="42"/>
      <c r="AY707" s="6"/>
      <c r="AZ707" s="19"/>
      <c r="BA707" s="19"/>
      <c r="BB707" s="19"/>
      <c r="BC707" s="19"/>
    </row>
    <row r="708" spans="1:55" s="4" customFormat="1" ht="12">
      <c r="A708" s="32"/>
      <c r="B708" s="5"/>
      <c r="C708" s="33"/>
      <c r="D708" s="33"/>
      <c r="E708" s="33"/>
      <c r="F708" s="37"/>
      <c r="G708" s="5"/>
      <c r="H708" s="5"/>
      <c r="I708" s="5"/>
      <c r="J708" s="5"/>
      <c r="K708" s="37"/>
      <c r="L708" s="37"/>
      <c r="M708" s="33"/>
      <c r="N708" s="33"/>
      <c r="O708" s="33"/>
      <c r="P708" s="33"/>
      <c r="Q708" s="33"/>
      <c r="R708" s="32"/>
      <c r="S708" s="32"/>
      <c r="T708" s="32"/>
      <c r="U708" s="32"/>
      <c r="V708" s="43">
        <f t="shared" si="54"/>
      </c>
      <c r="W708" s="43">
        <f t="shared" si="55"/>
      </c>
      <c r="X708" s="43">
        <f t="shared" si="56"/>
      </c>
      <c r="Y708" s="43">
        <f t="shared" si="57"/>
      </c>
      <c r="Z708" s="43">
        <f t="shared" si="58"/>
      </c>
      <c r="AA708" s="41"/>
      <c r="AB708" s="41"/>
      <c r="AC708" s="41"/>
      <c r="AD708" s="41"/>
      <c r="AE708" s="41"/>
      <c r="AF708" s="41"/>
      <c r="AG708" s="41"/>
      <c r="AH708" s="41"/>
      <c r="AI708" s="41"/>
      <c r="AJ708" s="41"/>
      <c r="AK708" s="41"/>
      <c r="AL708" s="41"/>
      <c r="AM708" s="41"/>
      <c r="AN708" s="41"/>
      <c r="AO708" s="41"/>
      <c r="AP708" s="41"/>
      <c r="AQ708" s="42"/>
      <c r="AR708" s="42"/>
      <c r="AS708" s="42"/>
      <c r="AT708" s="42"/>
      <c r="AU708" s="42"/>
      <c r="AV708" s="42"/>
      <c r="AW708" s="42"/>
      <c r="AX708" s="42"/>
      <c r="AY708" s="6"/>
      <c r="AZ708" s="19"/>
      <c r="BA708" s="19"/>
      <c r="BB708" s="19"/>
      <c r="BC708" s="19"/>
    </row>
    <row r="709" spans="1:55" s="4" customFormat="1" ht="12">
      <c r="A709" s="32"/>
      <c r="B709" s="5"/>
      <c r="C709" s="33"/>
      <c r="D709" s="33"/>
      <c r="E709" s="33"/>
      <c r="F709" s="37"/>
      <c r="G709" s="5"/>
      <c r="H709" s="5"/>
      <c r="I709" s="5"/>
      <c r="J709" s="5"/>
      <c r="K709" s="37"/>
      <c r="L709" s="37"/>
      <c r="M709" s="33"/>
      <c r="N709" s="33"/>
      <c r="O709" s="33"/>
      <c r="P709" s="33"/>
      <c r="Q709" s="33"/>
      <c r="R709" s="32"/>
      <c r="S709" s="32"/>
      <c r="T709" s="32"/>
      <c r="U709" s="32"/>
      <c r="V709" s="43">
        <f t="shared" si="54"/>
      </c>
      <c r="W709" s="43">
        <f t="shared" si="55"/>
      </c>
      <c r="X709" s="43">
        <f t="shared" si="56"/>
      </c>
      <c r="Y709" s="43">
        <f t="shared" si="57"/>
      </c>
      <c r="Z709" s="43">
        <f t="shared" si="58"/>
      </c>
      <c r="AA709" s="41"/>
      <c r="AB709" s="41"/>
      <c r="AC709" s="41"/>
      <c r="AD709" s="41"/>
      <c r="AE709" s="41"/>
      <c r="AF709" s="41"/>
      <c r="AG709" s="41"/>
      <c r="AH709" s="41"/>
      <c r="AI709" s="41"/>
      <c r="AJ709" s="41"/>
      <c r="AK709" s="41"/>
      <c r="AL709" s="41"/>
      <c r="AM709" s="41"/>
      <c r="AN709" s="41"/>
      <c r="AO709" s="41"/>
      <c r="AP709" s="41"/>
      <c r="AQ709" s="42"/>
      <c r="AR709" s="42"/>
      <c r="AS709" s="42"/>
      <c r="AT709" s="42"/>
      <c r="AU709" s="42"/>
      <c r="AV709" s="42"/>
      <c r="AW709" s="42"/>
      <c r="AX709" s="42"/>
      <c r="AY709" s="6"/>
      <c r="AZ709" s="19"/>
      <c r="BA709" s="19"/>
      <c r="BB709" s="19"/>
      <c r="BC709" s="19"/>
    </row>
    <row r="710" spans="1:55" s="4" customFormat="1" ht="12">
      <c r="A710" s="32"/>
      <c r="B710" s="5"/>
      <c r="C710" s="33"/>
      <c r="D710" s="33"/>
      <c r="E710" s="33"/>
      <c r="F710" s="37"/>
      <c r="G710" s="5"/>
      <c r="H710" s="5"/>
      <c r="I710" s="5"/>
      <c r="J710" s="5"/>
      <c r="K710" s="37"/>
      <c r="L710" s="37"/>
      <c r="M710" s="33"/>
      <c r="N710" s="33"/>
      <c r="O710" s="33"/>
      <c r="P710" s="33"/>
      <c r="Q710" s="33"/>
      <c r="R710" s="32"/>
      <c r="S710" s="32"/>
      <c r="T710" s="32"/>
      <c r="U710" s="32"/>
      <c r="V710" s="43">
        <f t="shared" si="54"/>
      </c>
      <c r="W710" s="43">
        <f t="shared" si="55"/>
      </c>
      <c r="X710" s="43">
        <f t="shared" si="56"/>
      </c>
      <c r="Y710" s="43">
        <f t="shared" si="57"/>
      </c>
      <c r="Z710" s="43">
        <f t="shared" si="58"/>
      </c>
      <c r="AA710" s="41"/>
      <c r="AB710" s="41"/>
      <c r="AC710" s="41"/>
      <c r="AD710" s="41"/>
      <c r="AE710" s="41"/>
      <c r="AF710" s="41"/>
      <c r="AG710" s="41"/>
      <c r="AH710" s="41"/>
      <c r="AI710" s="41"/>
      <c r="AJ710" s="41"/>
      <c r="AK710" s="41"/>
      <c r="AL710" s="41"/>
      <c r="AM710" s="41"/>
      <c r="AN710" s="41"/>
      <c r="AO710" s="41"/>
      <c r="AP710" s="41"/>
      <c r="AQ710" s="42"/>
      <c r="AR710" s="42"/>
      <c r="AS710" s="42"/>
      <c r="AT710" s="42"/>
      <c r="AU710" s="42"/>
      <c r="AV710" s="42"/>
      <c r="AW710" s="42"/>
      <c r="AX710" s="42"/>
      <c r="AY710" s="6"/>
      <c r="AZ710" s="19"/>
      <c r="BA710" s="19"/>
      <c r="BB710" s="19"/>
      <c r="BC710" s="19"/>
    </row>
    <row r="711" spans="1:55" s="4" customFormat="1" ht="12">
      <c r="A711" s="32"/>
      <c r="B711" s="5"/>
      <c r="C711" s="33"/>
      <c r="D711" s="33"/>
      <c r="E711" s="33"/>
      <c r="F711" s="37"/>
      <c r="G711" s="5"/>
      <c r="H711" s="5"/>
      <c r="I711" s="5"/>
      <c r="J711" s="5"/>
      <c r="K711" s="37"/>
      <c r="L711" s="37"/>
      <c r="M711" s="33"/>
      <c r="N711" s="33"/>
      <c r="O711" s="33"/>
      <c r="P711" s="33"/>
      <c r="Q711" s="33"/>
      <c r="R711" s="32"/>
      <c r="S711" s="32"/>
      <c r="T711" s="32"/>
      <c r="U711" s="32"/>
      <c r="V711" s="43">
        <f t="shared" si="54"/>
      </c>
      <c r="W711" s="43">
        <f t="shared" si="55"/>
      </c>
      <c r="X711" s="43">
        <f t="shared" si="56"/>
      </c>
      <c r="Y711" s="43">
        <f t="shared" si="57"/>
      </c>
      <c r="Z711" s="43">
        <f t="shared" si="58"/>
      </c>
      <c r="AA711" s="41"/>
      <c r="AB711" s="41"/>
      <c r="AC711" s="41"/>
      <c r="AD711" s="41"/>
      <c r="AE711" s="41"/>
      <c r="AF711" s="41"/>
      <c r="AG711" s="41"/>
      <c r="AH711" s="41"/>
      <c r="AI711" s="41"/>
      <c r="AJ711" s="41"/>
      <c r="AK711" s="41"/>
      <c r="AL711" s="41"/>
      <c r="AM711" s="41"/>
      <c r="AN711" s="41"/>
      <c r="AO711" s="41"/>
      <c r="AP711" s="41"/>
      <c r="AQ711" s="42"/>
      <c r="AR711" s="42"/>
      <c r="AS711" s="42"/>
      <c r="AT711" s="42"/>
      <c r="AU711" s="42"/>
      <c r="AV711" s="42"/>
      <c r="AW711" s="42"/>
      <c r="AX711" s="42"/>
      <c r="AY711" s="6"/>
      <c r="AZ711" s="19"/>
      <c r="BA711" s="19"/>
      <c r="BB711" s="19"/>
      <c r="BC711" s="19"/>
    </row>
    <row r="712" spans="1:55" s="4" customFormat="1" ht="12">
      <c r="A712" s="32"/>
      <c r="B712" s="5"/>
      <c r="C712" s="33"/>
      <c r="D712" s="33"/>
      <c r="E712" s="33"/>
      <c r="F712" s="37"/>
      <c r="G712" s="5"/>
      <c r="H712" s="5"/>
      <c r="I712" s="5"/>
      <c r="J712" s="5"/>
      <c r="K712" s="37"/>
      <c r="L712" s="37"/>
      <c r="M712" s="33"/>
      <c r="N712" s="33"/>
      <c r="O712" s="33"/>
      <c r="P712" s="33"/>
      <c r="Q712" s="33"/>
      <c r="R712" s="32"/>
      <c r="S712" s="32"/>
      <c r="T712" s="32"/>
      <c r="U712" s="32"/>
      <c r="V712" s="43">
        <f t="shared" si="54"/>
      </c>
      <c r="W712" s="43">
        <f t="shared" si="55"/>
      </c>
      <c r="X712" s="43">
        <f t="shared" si="56"/>
      </c>
      <c r="Y712" s="43">
        <f t="shared" si="57"/>
      </c>
      <c r="Z712" s="43">
        <f t="shared" si="58"/>
      </c>
      <c r="AA712" s="41"/>
      <c r="AB712" s="41"/>
      <c r="AC712" s="41"/>
      <c r="AD712" s="41"/>
      <c r="AE712" s="41"/>
      <c r="AF712" s="41"/>
      <c r="AG712" s="41"/>
      <c r="AH712" s="41"/>
      <c r="AI712" s="41"/>
      <c r="AJ712" s="41"/>
      <c r="AK712" s="41"/>
      <c r="AL712" s="41"/>
      <c r="AM712" s="41"/>
      <c r="AN712" s="41"/>
      <c r="AO712" s="41"/>
      <c r="AP712" s="41"/>
      <c r="AQ712" s="42"/>
      <c r="AR712" s="42"/>
      <c r="AS712" s="42"/>
      <c r="AT712" s="42"/>
      <c r="AU712" s="42"/>
      <c r="AV712" s="42"/>
      <c r="AW712" s="42"/>
      <c r="AX712" s="42"/>
      <c r="AY712" s="6"/>
      <c r="AZ712" s="19"/>
      <c r="BA712" s="19"/>
      <c r="BB712" s="19"/>
      <c r="BC712" s="19"/>
    </row>
    <row r="713" spans="1:55" s="4" customFormat="1" ht="12">
      <c r="A713" s="32"/>
      <c r="B713" s="5"/>
      <c r="C713" s="33"/>
      <c r="D713" s="33"/>
      <c r="E713" s="33"/>
      <c r="F713" s="37"/>
      <c r="G713" s="5"/>
      <c r="H713" s="5"/>
      <c r="I713" s="5"/>
      <c r="J713" s="5"/>
      <c r="K713" s="37"/>
      <c r="L713" s="37"/>
      <c r="M713" s="33"/>
      <c r="N713" s="33"/>
      <c r="O713" s="33"/>
      <c r="P713" s="33"/>
      <c r="Q713" s="33"/>
      <c r="R713" s="32"/>
      <c r="S713" s="32"/>
      <c r="T713" s="32"/>
      <c r="U713" s="32"/>
      <c r="V713" s="43">
        <f t="shared" si="54"/>
      </c>
      <c r="W713" s="43">
        <f t="shared" si="55"/>
      </c>
      <c r="X713" s="43">
        <f t="shared" si="56"/>
      </c>
      <c r="Y713" s="43">
        <f t="shared" si="57"/>
      </c>
      <c r="Z713" s="43">
        <f t="shared" si="58"/>
      </c>
      <c r="AA713" s="41"/>
      <c r="AB713" s="41"/>
      <c r="AC713" s="41"/>
      <c r="AD713" s="41"/>
      <c r="AE713" s="41"/>
      <c r="AF713" s="41"/>
      <c r="AG713" s="41"/>
      <c r="AH713" s="41"/>
      <c r="AI713" s="41"/>
      <c r="AJ713" s="41"/>
      <c r="AK713" s="41"/>
      <c r="AL713" s="41"/>
      <c r="AM713" s="41"/>
      <c r="AN713" s="41"/>
      <c r="AO713" s="41"/>
      <c r="AP713" s="41"/>
      <c r="AQ713" s="42"/>
      <c r="AR713" s="42"/>
      <c r="AS713" s="42"/>
      <c r="AT713" s="42"/>
      <c r="AU713" s="42"/>
      <c r="AV713" s="42"/>
      <c r="AW713" s="42"/>
      <c r="AX713" s="42"/>
      <c r="AY713" s="6"/>
      <c r="AZ713" s="19"/>
      <c r="BA713" s="19"/>
      <c r="BB713" s="19"/>
      <c r="BC713" s="19"/>
    </row>
    <row r="714" spans="1:55" s="4" customFormat="1" ht="12">
      <c r="A714" s="32"/>
      <c r="B714" s="5"/>
      <c r="C714" s="33"/>
      <c r="D714" s="33"/>
      <c r="E714" s="33"/>
      <c r="F714" s="37"/>
      <c r="G714" s="5"/>
      <c r="H714" s="5"/>
      <c r="I714" s="5"/>
      <c r="J714" s="5"/>
      <c r="K714" s="37"/>
      <c r="L714" s="37"/>
      <c r="M714" s="33"/>
      <c r="N714" s="33"/>
      <c r="O714" s="33"/>
      <c r="P714" s="33"/>
      <c r="Q714" s="33"/>
      <c r="R714" s="32"/>
      <c r="S714" s="32"/>
      <c r="T714" s="32"/>
      <c r="U714" s="32"/>
      <c r="V714" s="43">
        <f t="shared" si="54"/>
      </c>
      <c r="W714" s="43">
        <f t="shared" si="55"/>
      </c>
      <c r="X714" s="43">
        <f t="shared" si="56"/>
      </c>
      <c r="Y714" s="43">
        <f t="shared" si="57"/>
      </c>
      <c r="Z714" s="43">
        <f t="shared" si="58"/>
      </c>
      <c r="AA714" s="41"/>
      <c r="AB714" s="41"/>
      <c r="AC714" s="41"/>
      <c r="AD714" s="41"/>
      <c r="AE714" s="41"/>
      <c r="AF714" s="41"/>
      <c r="AG714" s="41"/>
      <c r="AH714" s="41"/>
      <c r="AI714" s="41"/>
      <c r="AJ714" s="41"/>
      <c r="AK714" s="41"/>
      <c r="AL714" s="41"/>
      <c r="AM714" s="41"/>
      <c r="AN714" s="41"/>
      <c r="AO714" s="41"/>
      <c r="AP714" s="41"/>
      <c r="AQ714" s="42"/>
      <c r="AR714" s="42"/>
      <c r="AS714" s="42"/>
      <c r="AT714" s="42"/>
      <c r="AU714" s="42"/>
      <c r="AV714" s="42"/>
      <c r="AW714" s="42"/>
      <c r="AX714" s="42"/>
      <c r="AY714" s="6"/>
      <c r="AZ714" s="19"/>
      <c r="BA714" s="19"/>
      <c r="BB714" s="19"/>
      <c r="BC714" s="19"/>
    </row>
    <row r="715" spans="1:55" s="4" customFormat="1" ht="12">
      <c r="A715" s="32"/>
      <c r="B715" s="5"/>
      <c r="C715" s="33"/>
      <c r="D715" s="33"/>
      <c r="E715" s="33"/>
      <c r="F715" s="37"/>
      <c r="G715" s="5"/>
      <c r="H715" s="5"/>
      <c r="I715" s="5"/>
      <c r="J715" s="5"/>
      <c r="K715" s="37"/>
      <c r="L715" s="37"/>
      <c r="M715" s="33"/>
      <c r="N715" s="33"/>
      <c r="O715" s="33"/>
      <c r="P715" s="33"/>
      <c r="Q715" s="33"/>
      <c r="R715" s="32"/>
      <c r="S715" s="32"/>
      <c r="T715" s="32"/>
      <c r="U715" s="32"/>
      <c r="V715" s="43">
        <f t="shared" si="54"/>
      </c>
      <c r="W715" s="43">
        <f t="shared" si="55"/>
      </c>
      <c r="X715" s="43">
        <f t="shared" si="56"/>
      </c>
      <c r="Y715" s="43">
        <f t="shared" si="57"/>
      </c>
      <c r="Z715" s="43">
        <f t="shared" si="58"/>
      </c>
      <c r="AA715" s="41"/>
      <c r="AB715" s="41"/>
      <c r="AC715" s="41"/>
      <c r="AD715" s="41"/>
      <c r="AE715" s="41"/>
      <c r="AF715" s="41"/>
      <c r="AG715" s="41"/>
      <c r="AH715" s="41"/>
      <c r="AI715" s="41"/>
      <c r="AJ715" s="41"/>
      <c r="AK715" s="41"/>
      <c r="AL715" s="41"/>
      <c r="AM715" s="41"/>
      <c r="AN715" s="41"/>
      <c r="AO715" s="41"/>
      <c r="AP715" s="41"/>
      <c r="AQ715" s="42"/>
      <c r="AR715" s="42"/>
      <c r="AS715" s="42"/>
      <c r="AT715" s="42"/>
      <c r="AU715" s="42"/>
      <c r="AV715" s="42"/>
      <c r="AW715" s="42"/>
      <c r="AX715" s="42"/>
      <c r="AY715" s="6"/>
      <c r="AZ715" s="19"/>
      <c r="BA715" s="19"/>
      <c r="BB715" s="19"/>
      <c r="BC715" s="19"/>
    </row>
    <row r="716" spans="1:55" s="4" customFormat="1" ht="12">
      <c r="A716" s="32"/>
      <c r="B716" s="5"/>
      <c r="C716" s="33"/>
      <c r="D716" s="33"/>
      <c r="E716" s="33"/>
      <c r="F716" s="37"/>
      <c r="G716" s="5"/>
      <c r="H716" s="5"/>
      <c r="I716" s="5"/>
      <c r="J716" s="5"/>
      <c r="K716" s="37"/>
      <c r="L716" s="37"/>
      <c r="M716" s="33"/>
      <c r="N716" s="33"/>
      <c r="O716" s="33"/>
      <c r="P716" s="33"/>
      <c r="Q716" s="33"/>
      <c r="R716" s="32"/>
      <c r="S716" s="32"/>
      <c r="T716" s="32"/>
      <c r="U716" s="32"/>
      <c r="V716" s="43">
        <f t="shared" si="54"/>
      </c>
      <c r="W716" s="43">
        <f t="shared" si="55"/>
      </c>
      <c r="X716" s="43">
        <f t="shared" si="56"/>
      </c>
      <c r="Y716" s="43">
        <f t="shared" si="57"/>
      </c>
      <c r="Z716" s="43">
        <f t="shared" si="58"/>
      </c>
      <c r="AA716" s="41"/>
      <c r="AB716" s="41"/>
      <c r="AC716" s="41"/>
      <c r="AD716" s="41"/>
      <c r="AE716" s="41"/>
      <c r="AF716" s="41"/>
      <c r="AG716" s="41"/>
      <c r="AH716" s="41"/>
      <c r="AI716" s="41"/>
      <c r="AJ716" s="41"/>
      <c r="AK716" s="41"/>
      <c r="AL716" s="41"/>
      <c r="AM716" s="41"/>
      <c r="AN716" s="41"/>
      <c r="AO716" s="41"/>
      <c r="AP716" s="41"/>
      <c r="AQ716" s="42"/>
      <c r="AR716" s="42"/>
      <c r="AS716" s="42"/>
      <c r="AT716" s="42"/>
      <c r="AU716" s="42"/>
      <c r="AV716" s="42"/>
      <c r="AW716" s="42"/>
      <c r="AX716" s="42"/>
      <c r="AY716" s="6"/>
      <c r="AZ716" s="19"/>
      <c r="BA716" s="19"/>
      <c r="BB716" s="19"/>
      <c r="BC716" s="19"/>
    </row>
    <row r="717" spans="1:55" s="4" customFormat="1" ht="12">
      <c r="A717" s="32"/>
      <c r="B717" s="5"/>
      <c r="C717" s="33"/>
      <c r="D717" s="33"/>
      <c r="E717" s="33"/>
      <c r="F717" s="37"/>
      <c r="G717" s="5"/>
      <c r="H717" s="5"/>
      <c r="I717" s="5"/>
      <c r="J717" s="5"/>
      <c r="K717" s="37"/>
      <c r="L717" s="37"/>
      <c r="M717" s="33"/>
      <c r="N717" s="33"/>
      <c r="O717" s="33"/>
      <c r="P717" s="33"/>
      <c r="Q717" s="33"/>
      <c r="R717" s="32"/>
      <c r="S717" s="32"/>
      <c r="T717" s="32"/>
      <c r="U717" s="32"/>
      <c r="V717" s="43">
        <f t="shared" si="54"/>
      </c>
      <c r="W717" s="43">
        <f t="shared" si="55"/>
      </c>
      <c r="X717" s="43">
        <f t="shared" si="56"/>
      </c>
      <c r="Y717" s="43">
        <f t="shared" si="57"/>
      </c>
      <c r="Z717" s="43">
        <f t="shared" si="58"/>
      </c>
      <c r="AA717" s="41"/>
      <c r="AB717" s="41"/>
      <c r="AC717" s="41"/>
      <c r="AD717" s="41"/>
      <c r="AE717" s="41"/>
      <c r="AF717" s="41"/>
      <c r="AG717" s="41"/>
      <c r="AH717" s="41"/>
      <c r="AI717" s="41"/>
      <c r="AJ717" s="41"/>
      <c r="AK717" s="41"/>
      <c r="AL717" s="41"/>
      <c r="AM717" s="41"/>
      <c r="AN717" s="41"/>
      <c r="AO717" s="41"/>
      <c r="AP717" s="41"/>
      <c r="AQ717" s="42"/>
      <c r="AR717" s="42"/>
      <c r="AS717" s="42"/>
      <c r="AT717" s="42"/>
      <c r="AU717" s="42"/>
      <c r="AV717" s="42"/>
      <c r="AW717" s="42"/>
      <c r="AX717" s="42"/>
      <c r="AY717" s="6"/>
      <c r="AZ717" s="19"/>
      <c r="BA717" s="19"/>
      <c r="BB717" s="19"/>
      <c r="BC717" s="19"/>
    </row>
    <row r="718" spans="1:55" s="4" customFormat="1" ht="12">
      <c r="A718" s="32"/>
      <c r="B718" s="5"/>
      <c r="C718" s="33"/>
      <c r="D718" s="33"/>
      <c r="E718" s="33"/>
      <c r="F718" s="37"/>
      <c r="G718" s="5"/>
      <c r="H718" s="5"/>
      <c r="I718" s="5"/>
      <c r="J718" s="5"/>
      <c r="K718" s="37"/>
      <c r="L718" s="37"/>
      <c r="M718" s="33"/>
      <c r="N718" s="33"/>
      <c r="O718" s="33"/>
      <c r="P718" s="33"/>
      <c r="Q718" s="33"/>
      <c r="R718" s="32"/>
      <c r="S718" s="32"/>
      <c r="T718" s="32"/>
      <c r="U718" s="32"/>
      <c r="V718" s="43">
        <f t="shared" si="54"/>
      </c>
      <c r="W718" s="43">
        <f t="shared" si="55"/>
      </c>
      <c r="X718" s="43">
        <f t="shared" si="56"/>
      </c>
      <c r="Y718" s="43">
        <f t="shared" si="57"/>
      </c>
      <c r="Z718" s="43">
        <f t="shared" si="58"/>
      </c>
      <c r="AA718" s="41"/>
      <c r="AB718" s="41"/>
      <c r="AC718" s="41"/>
      <c r="AD718" s="41"/>
      <c r="AE718" s="41"/>
      <c r="AF718" s="41"/>
      <c r="AG718" s="41"/>
      <c r="AH718" s="41"/>
      <c r="AI718" s="41"/>
      <c r="AJ718" s="41"/>
      <c r="AK718" s="41"/>
      <c r="AL718" s="41"/>
      <c r="AM718" s="41"/>
      <c r="AN718" s="41"/>
      <c r="AO718" s="41"/>
      <c r="AP718" s="41"/>
      <c r="AQ718" s="42"/>
      <c r="AR718" s="42"/>
      <c r="AS718" s="42"/>
      <c r="AT718" s="42"/>
      <c r="AU718" s="42"/>
      <c r="AV718" s="42"/>
      <c r="AW718" s="42"/>
      <c r="AX718" s="42"/>
      <c r="AY718" s="6"/>
      <c r="AZ718" s="19"/>
      <c r="BA718" s="19"/>
      <c r="BB718" s="19"/>
      <c r="BC718" s="19"/>
    </row>
    <row r="719" spans="1:55" s="4" customFormat="1" ht="12">
      <c r="A719" s="32"/>
      <c r="B719" s="5"/>
      <c r="C719" s="33"/>
      <c r="D719" s="33"/>
      <c r="E719" s="33"/>
      <c r="F719" s="37"/>
      <c r="G719" s="5"/>
      <c r="H719" s="5"/>
      <c r="I719" s="5"/>
      <c r="J719" s="5"/>
      <c r="K719" s="37"/>
      <c r="L719" s="37"/>
      <c r="M719" s="33"/>
      <c r="N719" s="33"/>
      <c r="O719" s="33"/>
      <c r="P719" s="33"/>
      <c r="Q719" s="33"/>
      <c r="R719" s="32"/>
      <c r="S719" s="32"/>
      <c r="T719" s="32"/>
      <c r="U719" s="32"/>
      <c r="V719" s="43">
        <f t="shared" si="54"/>
      </c>
      <c r="W719" s="43">
        <f t="shared" si="55"/>
      </c>
      <c r="X719" s="43">
        <f t="shared" si="56"/>
      </c>
      <c r="Y719" s="43">
        <f t="shared" si="57"/>
      </c>
      <c r="Z719" s="43">
        <f t="shared" si="58"/>
      </c>
      <c r="AA719" s="41"/>
      <c r="AB719" s="41"/>
      <c r="AC719" s="41"/>
      <c r="AD719" s="41"/>
      <c r="AE719" s="41"/>
      <c r="AF719" s="41"/>
      <c r="AG719" s="41"/>
      <c r="AH719" s="41"/>
      <c r="AI719" s="41"/>
      <c r="AJ719" s="41"/>
      <c r="AK719" s="41"/>
      <c r="AL719" s="41"/>
      <c r="AM719" s="41"/>
      <c r="AN719" s="41"/>
      <c r="AO719" s="41"/>
      <c r="AP719" s="41"/>
      <c r="AQ719" s="42"/>
      <c r="AR719" s="42"/>
      <c r="AS719" s="42"/>
      <c r="AT719" s="42"/>
      <c r="AU719" s="42"/>
      <c r="AV719" s="42"/>
      <c r="AW719" s="42"/>
      <c r="AX719" s="42"/>
      <c r="AY719" s="6"/>
      <c r="AZ719" s="19"/>
      <c r="BA719" s="19"/>
      <c r="BB719" s="19"/>
      <c r="BC719" s="19"/>
    </row>
    <row r="720" spans="1:55" s="4" customFormat="1" ht="12">
      <c r="A720" s="32"/>
      <c r="B720" s="5"/>
      <c r="C720" s="33"/>
      <c r="D720" s="33"/>
      <c r="E720" s="33"/>
      <c r="F720" s="37"/>
      <c r="G720" s="5"/>
      <c r="H720" s="5"/>
      <c r="I720" s="5"/>
      <c r="J720" s="5"/>
      <c r="K720" s="37"/>
      <c r="L720" s="37"/>
      <c r="M720" s="33"/>
      <c r="N720" s="33"/>
      <c r="O720" s="33"/>
      <c r="P720" s="33"/>
      <c r="Q720" s="33"/>
      <c r="R720" s="32"/>
      <c r="S720" s="32"/>
      <c r="T720" s="32"/>
      <c r="U720" s="32"/>
      <c r="V720" s="43">
        <f t="shared" si="54"/>
      </c>
      <c r="W720" s="43">
        <f t="shared" si="55"/>
      </c>
      <c r="X720" s="43">
        <f t="shared" si="56"/>
      </c>
      <c r="Y720" s="43">
        <f t="shared" si="57"/>
      </c>
      <c r="Z720" s="43">
        <f t="shared" si="58"/>
      </c>
      <c r="AA720" s="41"/>
      <c r="AB720" s="41"/>
      <c r="AC720" s="41"/>
      <c r="AD720" s="41"/>
      <c r="AE720" s="41"/>
      <c r="AF720" s="41"/>
      <c r="AG720" s="41"/>
      <c r="AH720" s="41"/>
      <c r="AI720" s="41"/>
      <c r="AJ720" s="41"/>
      <c r="AK720" s="41"/>
      <c r="AL720" s="41"/>
      <c r="AM720" s="41"/>
      <c r="AN720" s="41"/>
      <c r="AO720" s="41"/>
      <c r="AP720" s="41"/>
      <c r="AQ720" s="42"/>
      <c r="AR720" s="42"/>
      <c r="AS720" s="42"/>
      <c r="AT720" s="42"/>
      <c r="AU720" s="42"/>
      <c r="AV720" s="42"/>
      <c r="AW720" s="42"/>
      <c r="AX720" s="42"/>
      <c r="AY720" s="6"/>
      <c r="AZ720" s="19"/>
      <c r="BA720" s="19"/>
      <c r="BB720" s="19"/>
      <c r="BC720" s="19"/>
    </row>
    <row r="721" spans="1:55" s="4" customFormat="1" ht="12">
      <c r="A721" s="32"/>
      <c r="B721" s="5"/>
      <c r="C721" s="33"/>
      <c r="D721" s="33"/>
      <c r="E721" s="33"/>
      <c r="F721" s="37"/>
      <c r="G721" s="5"/>
      <c r="H721" s="5"/>
      <c r="I721" s="5"/>
      <c r="J721" s="5"/>
      <c r="K721" s="37"/>
      <c r="L721" s="37"/>
      <c r="M721" s="33"/>
      <c r="N721" s="33"/>
      <c r="O721" s="33"/>
      <c r="P721" s="33"/>
      <c r="Q721" s="33"/>
      <c r="R721" s="32"/>
      <c r="S721" s="32"/>
      <c r="T721" s="32"/>
      <c r="U721" s="32"/>
      <c r="V721" s="43">
        <f t="shared" si="54"/>
      </c>
      <c r="W721" s="43">
        <f t="shared" si="55"/>
      </c>
      <c r="X721" s="43">
        <f t="shared" si="56"/>
      </c>
      <c r="Y721" s="43">
        <f t="shared" si="57"/>
      </c>
      <c r="Z721" s="43">
        <f t="shared" si="58"/>
      </c>
      <c r="AA721" s="41"/>
      <c r="AB721" s="41"/>
      <c r="AC721" s="41"/>
      <c r="AD721" s="41"/>
      <c r="AE721" s="41"/>
      <c r="AF721" s="41"/>
      <c r="AG721" s="41"/>
      <c r="AH721" s="41"/>
      <c r="AI721" s="41"/>
      <c r="AJ721" s="41"/>
      <c r="AK721" s="41"/>
      <c r="AL721" s="41"/>
      <c r="AM721" s="41"/>
      <c r="AN721" s="41"/>
      <c r="AO721" s="41"/>
      <c r="AP721" s="41"/>
      <c r="AQ721" s="42"/>
      <c r="AR721" s="42"/>
      <c r="AS721" s="42"/>
      <c r="AT721" s="42"/>
      <c r="AU721" s="42"/>
      <c r="AV721" s="42"/>
      <c r="AW721" s="42"/>
      <c r="AX721" s="42"/>
      <c r="AY721" s="6"/>
      <c r="AZ721" s="19"/>
      <c r="BA721" s="19"/>
      <c r="BB721" s="19"/>
      <c r="BC721" s="19"/>
    </row>
    <row r="722" spans="1:55" s="4" customFormat="1" ht="12">
      <c r="A722" s="32"/>
      <c r="B722" s="5"/>
      <c r="C722" s="33"/>
      <c r="D722" s="33"/>
      <c r="E722" s="33"/>
      <c r="F722" s="37"/>
      <c r="G722" s="5"/>
      <c r="H722" s="5"/>
      <c r="I722" s="5"/>
      <c r="J722" s="5"/>
      <c r="K722" s="37"/>
      <c r="L722" s="37"/>
      <c r="M722" s="33"/>
      <c r="N722" s="33"/>
      <c r="O722" s="33"/>
      <c r="P722" s="33"/>
      <c r="Q722" s="33"/>
      <c r="R722" s="32"/>
      <c r="S722" s="32"/>
      <c r="T722" s="32"/>
      <c r="U722" s="32"/>
      <c r="V722" s="43">
        <f t="shared" si="54"/>
      </c>
      <c r="W722" s="43">
        <f t="shared" si="55"/>
      </c>
      <c r="X722" s="43">
        <f t="shared" si="56"/>
      </c>
      <c r="Y722" s="43">
        <f t="shared" si="57"/>
      </c>
      <c r="Z722" s="43">
        <f t="shared" si="58"/>
      </c>
      <c r="AA722" s="41"/>
      <c r="AB722" s="41"/>
      <c r="AC722" s="41"/>
      <c r="AD722" s="41"/>
      <c r="AE722" s="41"/>
      <c r="AF722" s="41"/>
      <c r="AG722" s="41"/>
      <c r="AH722" s="41"/>
      <c r="AI722" s="41"/>
      <c r="AJ722" s="41"/>
      <c r="AK722" s="41"/>
      <c r="AL722" s="41"/>
      <c r="AM722" s="41"/>
      <c r="AN722" s="41"/>
      <c r="AO722" s="41"/>
      <c r="AP722" s="41"/>
      <c r="AQ722" s="42"/>
      <c r="AR722" s="42"/>
      <c r="AS722" s="42"/>
      <c r="AT722" s="42"/>
      <c r="AU722" s="42"/>
      <c r="AV722" s="42"/>
      <c r="AW722" s="42"/>
      <c r="AX722" s="42"/>
      <c r="AY722" s="6"/>
      <c r="AZ722" s="19"/>
      <c r="BA722" s="19"/>
      <c r="BB722" s="19"/>
      <c r="BC722" s="19"/>
    </row>
    <row r="723" spans="1:55" s="4" customFormat="1" ht="12">
      <c r="A723" s="32"/>
      <c r="B723" s="5"/>
      <c r="C723" s="33"/>
      <c r="D723" s="33"/>
      <c r="E723" s="33"/>
      <c r="F723" s="37"/>
      <c r="G723" s="5"/>
      <c r="H723" s="5"/>
      <c r="I723" s="5"/>
      <c r="J723" s="5"/>
      <c r="K723" s="37"/>
      <c r="L723" s="37"/>
      <c r="M723" s="33"/>
      <c r="N723" s="33"/>
      <c r="O723" s="33"/>
      <c r="P723" s="33"/>
      <c r="Q723" s="33"/>
      <c r="R723" s="32"/>
      <c r="S723" s="32"/>
      <c r="T723" s="32"/>
      <c r="U723" s="32"/>
      <c r="V723" s="43">
        <f t="shared" si="54"/>
      </c>
      <c r="W723" s="43">
        <f t="shared" si="55"/>
      </c>
      <c r="X723" s="43">
        <f t="shared" si="56"/>
      </c>
      <c r="Y723" s="43">
        <f t="shared" si="57"/>
      </c>
      <c r="Z723" s="43">
        <f t="shared" si="58"/>
      </c>
      <c r="AA723" s="41"/>
      <c r="AB723" s="41"/>
      <c r="AC723" s="41"/>
      <c r="AD723" s="41"/>
      <c r="AE723" s="41"/>
      <c r="AF723" s="41"/>
      <c r="AG723" s="41"/>
      <c r="AH723" s="41"/>
      <c r="AI723" s="41"/>
      <c r="AJ723" s="41"/>
      <c r="AK723" s="41"/>
      <c r="AL723" s="41"/>
      <c r="AM723" s="41"/>
      <c r="AN723" s="41"/>
      <c r="AO723" s="41"/>
      <c r="AP723" s="41"/>
      <c r="AQ723" s="42"/>
      <c r="AR723" s="42"/>
      <c r="AS723" s="42"/>
      <c r="AT723" s="42"/>
      <c r="AU723" s="42"/>
      <c r="AV723" s="42"/>
      <c r="AW723" s="42"/>
      <c r="AX723" s="42"/>
      <c r="AY723" s="6"/>
      <c r="AZ723" s="19"/>
      <c r="BA723" s="19"/>
      <c r="BB723" s="19"/>
      <c r="BC723" s="19"/>
    </row>
    <row r="724" spans="1:55" s="4" customFormat="1" ht="12">
      <c r="A724" s="32"/>
      <c r="B724" s="5"/>
      <c r="C724" s="33"/>
      <c r="D724" s="33"/>
      <c r="E724" s="33"/>
      <c r="F724" s="37"/>
      <c r="G724" s="5"/>
      <c r="H724" s="5"/>
      <c r="I724" s="5"/>
      <c r="J724" s="5"/>
      <c r="K724" s="37"/>
      <c r="L724" s="37"/>
      <c r="M724" s="33"/>
      <c r="N724" s="33"/>
      <c r="O724" s="33"/>
      <c r="P724" s="33"/>
      <c r="Q724" s="33"/>
      <c r="R724" s="32"/>
      <c r="S724" s="32"/>
      <c r="T724" s="32"/>
      <c r="U724" s="32"/>
      <c r="V724" s="43">
        <f t="shared" si="54"/>
      </c>
      <c r="W724" s="43">
        <f t="shared" si="55"/>
      </c>
      <c r="X724" s="43">
        <f t="shared" si="56"/>
      </c>
      <c r="Y724" s="43">
        <f t="shared" si="57"/>
      </c>
      <c r="Z724" s="43">
        <f t="shared" si="58"/>
      </c>
      <c r="AA724" s="41"/>
      <c r="AB724" s="41"/>
      <c r="AC724" s="41"/>
      <c r="AD724" s="41"/>
      <c r="AE724" s="41"/>
      <c r="AF724" s="41"/>
      <c r="AG724" s="41"/>
      <c r="AH724" s="41"/>
      <c r="AI724" s="41"/>
      <c r="AJ724" s="41"/>
      <c r="AK724" s="41"/>
      <c r="AL724" s="41"/>
      <c r="AM724" s="41"/>
      <c r="AN724" s="41"/>
      <c r="AO724" s="41"/>
      <c r="AP724" s="41"/>
      <c r="AQ724" s="42"/>
      <c r="AR724" s="42"/>
      <c r="AS724" s="42"/>
      <c r="AT724" s="42"/>
      <c r="AU724" s="42"/>
      <c r="AV724" s="42"/>
      <c r="AW724" s="42"/>
      <c r="AX724" s="42"/>
      <c r="AY724" s="6"/>
      <c r="AZ724" s="19"/>
      <c r="BA724" s="19"/>
      <c r="BB724" s="19"/>
      <c r="BC724" s="19"/>
    </row>
    <row r="725" spans="1:55" s="4" customFormat="1" ht="12">
      <c r="A725" s="32"/>
      <c r="B725" s="5"/>
      <c r="C725" s="33"/>
      <c r="D725" s="33"/>
      <c r="E725" s="33"/>
      <c r="F725" s="37"/>
      <c r="G725" s="5"/>
      <c r="H725" s="5"/>
      <c r="I725" s="5"/>
      <c r="J725" s="5"/>
      <c r="K725" s="37"/>
      <c r="L725" s="37"/>
      <c r="M725" s="33"/>
      <c r="N725" s="33"/>
      <c r="O725" s="33"/>
      <c r="P725" s="33"/>
      <c r="Q725" s="33"/>
      <c r="R725" s="32"/>
      <c r="S725" s="32"/>
      <c r="T725" s="32"/>
      <c r="U725" s="32"/>
      <c r="V725" s="43">
        <f t="shared" si="54"/>
      </c>
      <c r="W725" s="43">
        <f t="shared" si="55"/>
      </c>
      <c r="X725" s="43">
        <f t="shared" si="56"/>
      </c>
      <c r="Y725" s="43">
        <f t="shared" si="57"/>
      </c>
      <c r="Z725" s="43">
        <f t="shared" si="58"/>
      </c>
      <c r="AA725" s="41"/>
      <c r="AB725" s="41"/>
      <c r="AC725" s="41"/>
      <c r="AD725" s="41"/>
      <c r="AE725" s="41"/>
      <c r="AF725" s="41"/>
      <c r="AG725" s="41"/>
      <c r="AH725" s="41"/>
      <c r="AI725" s="41"/>
      <c r="AJ725" s="41"/>
      <c r="AK725" s="41"/>
      <c r="AL725" s="41"/>
      <c r="AM725" s="41"/>
      <c r="AN725" s="41"/>
      <c r="AO725" s="41"/>
      <c r="AP725" s="41"/>
      <c r="AQ725" s="42"/>
      <c r="AR725" s="42"/>
      <c r="AS725" s="42"/>
      <c r="AT725" s="42"/>
      <c r="AU725" s="42"/>
      <c r="AV725" s="42"/>
      <c r="AW725" s="42"/>
      <c r="AX725" s="42"/>
      <c r="AY725" s="6"/>
      <c r="AZ725" s="19"/>
      <c r="BA725" s="19"/>
      <c r="BB725" s="19"/>
      <c r="BC725" s="19"/>
    </row>
    <row r="726" spans="1:55" s="4" customFormat="1" ht="12">
      <c r="A726" s="32"/>
      <c r="B726" s="5"/>
      <c r="C726" s="33"/>
      <c r="D726" s="33"/>
      <c r="E726" s="33"/>
      <c r="F726" s="37"/>
      <c r="G726" s="5"/>
      <c r="H726" s="5"/>
      <c r="I726" s="5"/>
      <c r="J726" s="5"/>
      <c r="K726" s="37"/>
      <c r="L726" s="37"/>
      <c r="M726" s="33"/>
      <c r="N726" s="33"/>
      <c r="O726" s="33"/>
      <c r="P726" s="33"/>
      <c r="Q726" s="33"/>
      <c r="R726" s="32"/>
      <c r="S726" s="32"/>
      <c r="T726" s="32"/>
      <c r="U726" s="32"/>
      <c r="V726" s="43">
        <f t="shared" si="54"/>
      </c>
      <c r="W726" s="43">
        <f t="shared" si="55"/>
      </c>
      <c r="X726" s="43">
        <f t="shared" si="56"/>
      </c>
      <c r="Y726" s="43">
        <f t="shared" si="57"/>
      </c>
      <c r="Z726" s="43">
        <f t="shared" si="58"/>
      </c>
      <c r="AA726" s="41"/>
      <c r="AB726" s="41"/>
      <c r="AC726" s="41"/>
      <c r="AD726" s="41"/>
      <c r="AE726" s="41"/>
      <c r="AF726" s="41"/>
      <c r="AG726" s="41"/>
      <c r="AH726" s="41"/>
      <c r="AI726" s="41"/>
      <c r="AJ726" s="41"/>
      <c r="AK726" s="41"/>
      <c r="AL726" s="41"/>
      <c r="AM726" s="41"/>
      <c r="AN726" s="41"/>
      <c r="AO726" s="41"/>
      <c r="AP726" s="41"/>
      <c r="AQ726" s="42"/>
      <c r="AR726" s="42"/>
      <c r="AS726" s="42"/>
      <c r="AT726" s="42"/>
      <c r="AU726" s="42"/>
      <c r="AV726" s="42"/>
      <c r="AW726" s="42"/>
      <c r="AX726" s="42"/>
      <c r="AY726" s="6"/>
      <c r="AZ726" s="19"/>
      <c r="BA726" s="19"/>
      <c r="BB726" s="19"/>
      <c r="BC726" s="19"/>
    </row>
    <row r="727" spans="1:55" s="4" customFormat="1" ht="12">
      <c r="A727" s="32"/>
      <c r="B727" s="5"/>
      <c r="C727" s="33"/>
      <c r="D727" s="33"/>
      <c r="E727" s="33"/>
      <c r="F727" s="37"/>
      <c r="G727" s="5"/>
      <c r="H727" s="5"/>
      <c r="I727" s="5"/>
      <c r="J727" s="5"/>
      <c r="K727" s="37"/>
      <c r="L727" s="37"/>
      <c r="M727" s="33"/>
      <c r="N727" s="33"/>
      <c r="O727" s="33"/>
      <c r="P727" s="33"/>
      <c r="Q727" s="33"/>
      <c r="R727" s="32"/>
      <c r="S727" s="32"/>
      <c r="T727" s="32"/>
      <c r="U727" s="32"/>
      <c r="V727" s="43">
        <f t="shared" si="54"/>
      </c>
      <c r="W727" s="43">
        <f t="shared" si="55"/>
      </c>
      <c r="X727" s="43">
        <f t="shared" si="56"/>
      </c>
      <c r="Y727" s="43">
        <f t="shared" si="57"/>
      </c>
      <c r="Z727" s="43">
        <f t="shared" si="58"/>
      </c>
      <c r="AA727" s="41"/>
      <c r="AB727" s="41"/>
      <c r="AC727" s="41"/>
      <c r="AD727" s="41"/>
      <c r="AE727" s="41"/>
      <c r="AF727" s="41"/>
      <c r="AG727" s="41"/>
      <c r="AH727" s="41"/>
      <c r="AI727" s="41"/>
      <c r="AJ727" s="41"/>
      <c r="AK727" s="41"/>
      <c r="AL727" s="41"/>
      <c r="AM727" s="41"/>
      <c r="AN727" s="41"/>
      <c r="AO727" s="41"/>
      <c r="AP727" s="41"/>
      <c r="AQ727" s="42"/>
      <c r="AR727" s="42"/>
      <c r="AS727" s="42"/>
      <c r="AT727" s="42"/>
      <c r="AU727" s="42"/>
      <c r="AV727" s="42"/>
      <c r="AW727" s="42"/>
      <c r="AX727" s="42"/>
      <c r="AY727" s="6"/>
      <c r="AZ727" s="19"/>
      <c r="BA727" s="19"/>
      <c r="BB727" s="19"/>
      <c r="BC727" s="19"/>
    </row>
    <row r="728" spans="1:55" s="4" customFormat="1" ht="12">
      <c r="A728" s="32"/>
      <c r="B728" s="5"/>
      <c r="C728" s="33"/>
      <c r="D728" s="33"/>
      <c r="E728" s="33"/>
      <c r="F728" s="37"/>
      <c r="G728" s="5"/>
      <c r="H728" s="5"/>
      <c r="I728" s="5"/>
      <c r="J728" s="5"/>
      <c r="K728" s="37"/>
      <c r="L728" s="37"/>
      <c r="M728" s="33"/>
      <c r="N728" s="33"/>
      <c r="O728" s="33"/>
      <c r="P728" s="33"/>
      <c r="Q728" s="33"/>
      <c r="R728" s="32"/>
      <c r="S728" s="32"/>
      <c r="T728" s="32"/>
      <c r="U728" s="32"/>
      <c r="V728" s="43">
        <f t="shared" si="54"/>
      </c>
      <c r="W728" s="43">
        <f t="shared" si="55"/>
      </c>
      <c r="X728" s="43">
        <f t="shared" si="56"/>
      </c>
      <c r="Y728" s="43">
        <f t="shared" si="57"/>
      </c>
      <c r="Z728" s="43">
        <f t="shared" si="58"/>
      </c>
      <c r="AA728" s="41"/>
      <c r="AB728" s="41"/>
      <c r="AC728" s="41"/>
      <c r="AD728" s="41"/>
      <c r="AE728" s="41"/>
      <c r="AF728" s="41"/>
      <c r="AG728" s="41"/>
      <c r="AH728" s="41"/>
      <c r="AI728" s="41"/>
      <c r="AJ728" s="41"/>
      <c r="AK728" s="41"/>
      <c r="AL728" s="41"/>
      <c r="AM728" s="41"/>
      <c r="AN728" s="41"/>
      <c r="AO728" s="41"/>
      <c r="AP728" s="41"/>
      <c r="AQ728" s="42"/>
      <c r="AR728" s="42"/>
      <c r="AS728" s="42"/>
      <c r="AT728" s="42"/>
      <c r="AU728" s="42"/>
      <c r="AV728" s="42"/>
      <c r="AW728" s="42"/>
      <c r="AX728" s="42"/>
      <c r="AY728" s="6"/>
      <c r="AZ728" s="19"/>
      <c r="BA728" s="19"/>
      <c r="BB728" s="19"/>
      <c r="BC728" s="19"/>
    </row>
    <row r="729" spans="1:55" s="4" customFormat="1" ht="12">
      <c r="A729" s="32"/>
      <c r="B729" s="5"/>
      <c r="C729" s="33"/>
      <c r="D729" s="33"/>
      <c r="E729" s="33"/>
      <c r="F729" s="37"/>
      <c r="G729" s="5"/>
      <c r="H729" s="5"/>
      <c r="I729" s="5"/>
      <c r="J729" s="5"/>
      <c r="K729" s="37"/>
      <c r="L729" s="37"/>
      <c r="M729" s="33"/>
      <c r="N729" s="33"/>
      <c r="O729" s="33"/>
      <c r="P729" s="33"/>
      <c r="Q729" s="33"/>
      <c r="R729" s="32"/>
      <c r="S729" s="32"/>
      <c r="T729" s="32"/>
      <c r="U729" s="32"/>
      <c r="V729" s="43">
        <f t="shared" si="54"/>
      </c>
      <c r="W729" s="43">
        <f t="shared" si="55"/>
      </c>
      <c r="X729" s="43">
        <f t="shared" si="56"/>
      </c>
      <c r="Y729" s="43">
        <f t="shared" si="57"/>
      </c>
      <c r="Z729" s="43">
        <f t="shared" si="58"/>
      </c>
      <c r="AA729" s="41"/>
      <c r="AB729" s="41"/>
      <c r="AC729" s="41"/>
      <c r="AD729" s="41"/>
      <c r="AE729" s="41"/>
      <c r="AF729" s="41"/>
      <c r="AG729" s="41"/>
      <c r="AH729" s="41"/>
      <c r="AI729" s="41"/>
      <c r="AJ729" s="41"/>
      <c r="AK729" s="41"/>
      <c r="AL729" s="41"/>
      <c r="AM729" s="41"/>
      <c r="AN729" s="41"/>
      <c r="AO729" s="41"/>
      <c r="AP729" s="41"/>
      <c r="AQ729" s="42"/>
      <c r="AR729" s="42"/>
      <c r="AS729" s="42"/>
      <c r="AT729" s="42"/>
      <c r="AU729" s="42"/>
      <c r="AV729" s="42"/>
      <c r="AW729" s="42"/>
      <c r="AX729" s="42"/>
      <c r="AY729" s="6"/>
      <c r="AZ729" s="19"/>
      <c r="BA729" s="19"/>
      <c r="BB729" s="19"/>
      <c r="BC729" s="19"/>
    </row>
    <row r="730" spans="1:55" s="4" customFormat="1" ht="12">
      <c r="A730" s="32"/>
      <c r="B730" s="5"/>
      <c r="C730" s="33"/>
      <c r="D730" s="33"/>
      <c r="E730" s="33"/>
      <c r="F730" s="37"/>
      <c r="G730" s="5"/>
      <c r="H730" s="5"/>
      <c r="I730" s="5"/>
      <c r="J730" s="5"/>
      <c r="K730" s="37"/>
      <c r="L730" s="37"/>
      <c r="M730" s="33"/>
      <c r="N730" s="33"/>
      <c r="O730" s="33"/>
      <c r="P730" s="33"/>
      <c r="Q730" s="33"/>
      <c r="R730" s="32"/>
      <c r="S730" s="32"/>
      <c r="T730" s="32"/>
      <c r="U730" s="32"/>
      <c r="V730" s="43">
        <f t="shared" si="54"/>
      </c>
      <c r="W730" s="43">
        <f t="shared" si="55"/>
      </c>
      <c r="X730" s="43">
        <f t="shared" si="56"/>
      </c>
      <c r="Y730" s="43">
        <f t="shared" si="57"/>
      </c>
      <c r="Z730" s="43">
        <f t="shared" si="58"/>
      </c>
      <c r="AA730" s="41"/>
      <c r="AB730" s="41"/>
      <c r="AC730" s="41"/>
      <c r="AD730" s="41"/>
      <c r="AE730" s="41"/>
      <c r="AF730" s="41"/>
      <c r="AG730" s="41"/>
      <c r="AH730" s="41"/>
      <c r="AI730" s="41"/>
      <c r="AJ730" s="41"/>
      <c r="AK730" s="41"/>
      <c r="AL730" s="41"/>
      <c r="AM730" s="41"/>
      <c r="AN730" s="41"/>
      <c r="AO730" s="41"/>
      <c r="AP730" s="41"/>
      <c r="AQ730" s="42"/>
      <c r="AR730" s="42"/>
      <c r="AS730" s="42"/>
      <c r="AT730" s="42"/>
      <c r="AU730" s="42"/>
      <c r="AV730" s="42"/>
      <c r="AW730" s="42"/>
      <c r="AX730" s="42"/>
      <c r="AY730" s="6"/>
      <c r="AZ730" s="19"/>
      <c r="BA730" s="19"/>
      <c r="BB730" s="19"/>
      <c r="BC730" s="19"/>
    </row>
    <row r="731" spans="1:55" s="4" customFormat="1" ht="12">
      <c r="A731" s="32"/>
      <c r="B731" s="5"/>
      <c r="C731" s="33"/>
      <c r="D731" s="33"/>
      <c r="E731" s="33"/>
      <c r="F731" s="37"/>
      <c r="G731" s="5"/>
      <c r="H731" s="5"/>
      <c r="I731" s="5"/>
      <c r="J731" s="5"/>
      <c r="K731" s="37"/>
      <c r="L731" s="37"/>
      <c r="M731" s="33"/>
      <c r="N731" s="33"/>
      <c r="O731" s="33"/>
      <c r="P731" s="33"/>
      <c r="Q731" s="33"/>
      <c r="R731" s="32"/>
      <c r="S731" s="32"/>
      <c r="T731" s="32"/>
      <c r="U731" s="32"/>
      <c r="V731" s="43">
        <f t="shared" si="54"/>
      </c>
      <c r="W731" s="43">
        <f t="shared" si="55"/>
      </c>
      <c r="X731" s="43">
        <f t="shared" si="56"/>
      </c>
      <c r="Y731" s="43">
        <f t="shared" si="57"/>
      </c>
      <c r="Z731" s="43">
        <f t="shared" si="58"/>
      </c>
      <c r="AA731" s="41"/>
      <c r="AB731" s="41"/>
      <c r="AC731" s="41"/>
      <c r="AD731" s="41"/>
      <c r="AE731" s="41"/>
      <c r="AF731" s="41"/>
      <c r="AG731" s="41"/>
      <c r="AH731" s="41"/>
      <c r="AI731" s="41"/>
      <c r="AJ731" s="41"/>
      <c r="AK731" s="41"/>
      <c r="AL731" s="41"/>
      <c r="AM731" s="41"/>
      <c r="AN731" s="41"/>
      <c r="AO731" s="41"/>
      <c r="AP731" s="41"/>
      <c r="AQ731" s="42"/>
      <c r="AR731" s="42"/>
      <c r="AS731" s="42"/>
      <c r="AT731" s="42"/>
      <c r="AU731" s="42"/>
      <c r="AV731" s="42"/>
      <c r="AW731" s="42"/>
      <c r="AX731" s="42"/>
      <c r="AY731" s="6"/>
      <c r="AZ731" s="19"/>
      <c r="BA731" s="19"/>
      <c r="BB731" s="19"/>
      <c r="BC731" s="19"/>
    </row>
    <row r="732" spans="1:55" s="4" customFormat="1" ht="12">
      <c r="A732" s="32"/>
      <c r="B732" s="5"/>
      <c r="C732" s="33"/>
      <c r="D732" s="33"/>
      <c r="E732" s="33"/>
      <c r="F732" s="37"/>
      <c r="G732" s="5"/>
      <c r="H732" s="5"/>
      <c r="I732" s="5"/>
      <c r="J732" s="5"/>
      <c r="K732" s="37"/>
      <c r="L732" s="37"/>
      <c r="M732" s="33"/>
      <c r="N732" s="33"/>
      <c r="O732" s="33"/>
      <c r="P732" s="33"/>
      <c r="Q732" s="33"/>
      <c r="R732" s="32"/>
      <c r="S732" s="32"/>
      <c r="T732" s="32"/>
      <c r="U732" s="32"/>
      <c r="V732" s="43">
        <f t="shared" si="54"/>
      </c>
      <c r="W732" s="43">
        <f t="shared" si="55"/>
      </c>
      <c r="X732" s="43">
        <f t="shared" si="56"/>
      </c>
      <c r="Y732" s="43">
        <f t="shared" si="57"/>
      </c>
      <c r="Z732" s="43">
        <f t="shared" si="58"/>
      </c>
      <c r="AA732" s="41"/>
      <c r="AB732" s="41"/>
      <c r="AC732" s="41"/>
      <c r="AD732" s="41"/>
      <c r="AE732" s="41"/>
      <c r="AF732" s="41"/>
      <c r="AG732" s="41"/>
      <c r="AH732" s="41"/>
      <c r="AI732" s="41"/>
      <c r="AJ732" s="41"/>
      <c r="AK732" s="41"/>
      <c r="AL732" s="41"/>
      <c r="AM732" s="41"/>
      <c r="AN732" s="41"/>
      <c r="AO732" s="41"/>
      <c r="AP732" s="41"/>
      <c r="AQ732" s="42"/>
      <c r="AR732" s="42"/>
      <c r="AS732" s="42"/>
      <c r="AT732" s="42"/>
      <c r="AU732" s="42"/>
      <c r="AV732" s="42"/>
      <c r="AW732" s="42"/>
      <c r="AX732" s="42"/>
      <c r="AY732" s="6"/>
      <c r="AZ732" s="19"/>
      <c r="BA732" s="19"/>
      <c r="BB732" s="19"/>
      <c r="BC732" s="19"/>
    </row>
    <row r="733" spans="1:55" s="4" customFormat="1" ht="12">
      <c r="A733" s="32"/>
      <c r="B733" s="5"/>
      <c r="C733" s="33"/>
      <c r="D733" s="33"/>
      <c r="E733" s="33"/>
      <c r="F733" s="37"/>
      <c r="G733" s="5"/>
      <c r="H733" s="5"/>
      <c r="I733" s="5"/>
      <c r="J733" s="5"/>
      <c r="K733" s="37"/>
      <c r="L733" s="37"/>
      <c r="M733" s="33"/>
      <c r="N733" s="33"/>
      <c r="O733" s="33"/>
      <c r="P733" s="33"/>
      <c r="Q733" s="33"/>
      <c r="R733" s="32"/>
      <c r="S733" s="32"/>
      <c r="T733" s="32"/>
      <c r="U733" s="32"/>
      <c r="V733" s="43">
        <f t="shared" si="54"/>
      </c>
      <c r="W733" s="43">
        <f t="shared" si="55"/>
      </c>
      <c r="X733" s="43">
        <f t="shared" si="56"/>
      </c>
      <c r="Y733" s="43">
        <f t="shared" si="57"/>
      </c>
      <c r="Z733" s="43">
        <f t="shared" si="58"/>
      </c>
      <c r="AA733" s="41"/>
      <c r="AB733" s="41"/>
      <c r="AC733" s="41"/>
      <c r="AD733" s="41"/>
      <c r="AE733" s="41"/>
      <c r="AF733" s="41"/>
      <c r="AG733" s="41"/>
      <c r="AH733" s="41"/>
      <c r="AI733" s="41"/>
      <c r="AJ733" s="41"/>
      <c r="AK733" s="41"/>
      <c r="AL733" s="41"/>
      <c r="AM733" s="41"/>
      <c r="AN733" s="41"/>
      <c r="AO733" s="41"/>
      <c r="AP733" s="41"/>
      <c r="AQ733" s="42"/>
      <c r="AR733" s="42"/>
      <c r="AS733" s="42"/>
      <c r="AT733" s="42"/>
      <c r="AU733" s="42"/>
      <c r="AV733" s="42"/>
      <c r="AW733" s="42"/>
      <c r="AX733" s="42"/>
      <c r="AY733" s="6"/>
      <c r="AZ733" s="19"/>
      <c r="BA733" s="19"/>
      <c r="BB733" s="19"/>
      <c r="BC733" s="19"/>
    </row>
    <row r="734" spans="1:55" s="4" customFormat="1" ht="12">
      <c r="A734" s="32"/>
      <c r="B734" s="5"/>
      <c r="C734" s="33"/>
      <c r="D734" s="33"/>
      <c r="E734" s="33"/>
      <c r="F734" s="37"/>
      <c r="G734" s="5"/>
      <c r="H734" s="5"/>
      <c r="I734" s="5"/>
      <c r="J734" s="5"/>
      <c r="K734" s="37"/>
      <c r="L734" s="37"/>
      <c r="M734" s="33"/>
      <c r="N734" s="33"/>
      <c r="O734" s="33"/>
      <c r="P734" s="33"/>
      <c r="Q734" s="33"/>
      <c r="R734" s="32"/>
      <c r="S734" s="32"/>
      <c r="T734" s="32"/>
      <c r="U734" s="32"/>
      <c r="V734" s="43">
        <f t="shared" si="54"/>
      </c>
      <c r="W734" s="43">
        <f t="shared" si="55"/>
      </c>
      <c r="X734" s="43">
        <f t="shared" si="56"/>
      </c>
      <c r="Y734" s="43">
        <f t="shared" si="57"/>
      </c>
      <c r="Z734" s="43">
        <f t="shared" si="58"/>
      </c>
      <c r="AA734" s="41"/>
      <c r="AB734" s="41"/>
      <c r="AC734" s="41"/>
      <c r="AD734" s="41"/>
      <c r="AE734" s="41"/>
      <c r="AF734" s="41"/>
      <c r="AG734" s="41"/>
      <c r="AH734" s="41"/>
      <c r="AI734" s="41"/>
      <c r="AJ734" s="41"/>
      <c r="AK734" s="41"/>
      <c r="AL734" s="41"/>
      <c r="AM734" s="41"/>
      <c r="AN734" s="41"/>
      <c r="AO734" s="41"/>
      <c r="AP734" s="41"/>
      <c r="AQ734" s="42"/>
      <c r="AR734" s="42"/>
      <c r="AS734" s="42"/>
      <c r="AT734" s="42"/>
      <c r="AU734" s="42"/>
      <c r="AV734" s="42"/>
      <c r="AW734" s="42"/>
      <c r="AX734" s="42"/>
      <c r="AY734" s="6"/>
      <c r="AZ734" s="19"/>
      <c r="BA734" s="19"/>
      <c r="BB734" s="19"/>
      <c r="BC734" s="19"/>
    </row>
    <row r="735" spans="1:55" s="4" customFormat="1" ht="12">
      <c r="A735" s="32"/>
      <c r="B735" s="5"/>
      <c r="C735" s="33"/>
      <c r="D735" s="33"/>
      <c r="E735" s="33"/>
      <c r="F735" s="37"/>
      <c r="G735" s="5"/>
      <c r="H735" s="5"/>
      <c r="I735" s="5"/>
      <c r="J735" s="5"/>
      <c r="K735" s="37"/>
      <c r="L735" s="37"/>
      <c r="M735" s="33"/>
      <c r="N735" s="33"/>
      <c r="O735" s="33"/>
      <c r="P735" s="33"/>
      <c r="Q735" s="33"/>
      <c r="R735" s="32"/>
      <c r="S735" s="32"/>
      <c r="T735" s="32"/>
      <c r="U735" s="32"/>
      <c r="V735" s="43">
        <f t="shared" si="54"/>
      </c>
      <c r="W735" s="43">
        <f t="shared" si="55"/>
      </c>
      <c r="X735" s="43">
        <f t="shared" si="56"/>
      </c>
      <c r="Y735" s="43">
        <f t="shared" si="57"/>
      </c>
      <c r="Z735" s="43">
        <f t="shared" si="58"/>
      </c>
      <c r="AA735" s="41"/>
      <c r="AB735" s="41"/>
      <c r="AC735" s="41"/>
      <c r="AD735" s="41"/>
      <c r="AE735" s="41"/>
      <c r="AF735" s="41"/>
      <c r="AG735" s="41"/>
      <c r="AH735" s="41"/>
      <c r="AI735" s="41"/>
      <c r="AJ735" s="41"/>
      <c r="AK735" s="41"/>
      <c r="AL735" s="41"/>
      <c r="AM735" s="41"/>
      <c r="AN735" s="41"/>
      <c r="AO735" s="41"/>
      <c r="AP735" s="41"/>
      <c r="AQ735" s="42"/>
      <c r="AR735" s="42"/>
      <c r="AS735" s="42"/>
      <c r="AT735" s="42"/>
      <c r="AU735" s="42"/>
      <c r="AV735" s="42"/>
      <c r="AW735" s="42"/>
      <c r="AX735" s="42"/>
      <c r="AY735" s="6"/>
      <c r="AZ735" s="19"/>
      <c r="BA735" s="19"/>
      <c r="BB735" s="19"/>
      <c r="BC735" s="19"/>
    </row>
    <row r="736" spans="1:55" s="4" customFormat="1" ht="12">
      <c r="A736" s="32"/>
      <c r="B736" s="5"/>
      <c r="C736" s="33"/>
      <c r="D736" s="33"/>
      <c r="E736" s="33"/>
      <c r="F736" s="37"/>
      <c r="G736" s="5"/>
      <c r="H736" s="5"/>
      <c r="I736" s="5"/>
      <c r="J736" s="5"/>
      <c r="K736" s="37"/>
      <c r="L736" s="37"/>
      <c r="M736" s="33"/>
      <c r="N736" s="33"/>
      <c r="O736" s="33"/>
      <c r="P736" s="33"/>
      <c r="Q736" s="33"/>
      <c r="R736" s="32"/>
      <c r="S736" s="32"/>
      <c r="T736" s="32"/>
      <c r="U736" s="32"/>
      <c r="V736" s="43">
        <f t="shared" si="54"/>
      </c>
      <c r="W736" s="43">
        <f t="shared" si="55"/>
      </c>
      <c r="X736" s="43">
        <f t="shared" si="56"/>
      </c>
      <c r="Y736" s="43">
        <f t="shared" si="57"/>
      </c>
      <c r="Z736" s="43">
        <f t="shared" si="58"/>
      </c>
      <c r="AA736" s="41"/>
      <c r="AB736" s="41"/>
      <c r="AC736" s="41"/>
      <c r="AD736" s="41"/>
      <c r="AE736" s="41"/>
      <c r="AF736" s="41"/>
      <c r="AG736" s="41"/>
      <c r="AH736" s="41"/>
      <c r="AI736" s="41"/>
      <c r="AJ736" s="41"/>
      <c r="AK736" s="41"/>
      <c r="AL736" s="41"/>
      <c r="AM736" s="41"/>
      <c r="AN736" s="41"/>
      <c r="AO736" s="41"/>
      <c r="AP736" s="41"/>
      <c r="AQ736" s="42"/>
      <c r="AR736" s="42"/>
      <c r="AS736" s="42"/>
      <c r="AT736" s="42"/>
      <c r="AU736" s="42"/>
      <c r="AV736" s="42"/>
      <c r="AW736" s="42"/>
      <c r="AX736" s="42"/>
      <c r="AY736" s="6"/>
      <c r="AZ736" s="19"/>
      <c r="BA736" s="19"/>
      <c r="BB736" s="19"/>
      <c r="BC736" s="19"/>
    </row>
    <row r="737" spans="1:55" s="4" customFormat="1" ht="12">
      <c r="A737" s="32"/>
      <c r="B737" s="5"/>
      <c r="C737" s="33"/>
      <c r="D737" s="33"/>
      <c r="E737" s="33"/>
      <c r="F737" s="37"/>
      <c r="G737" s="5"/>
      <c r="H737" s="5"/>
      <c r="I737" s="5"/>
      <c r="J737" s="5"/>
      <c r="K737" s="37"/>
      <c r="L737" s="37"/>
      <c r="M737" s="33"/>
      <c r="N737" s="33"/>
      <c r="O737" s="33"/>
      <c r="P737" s="33"/>
      <c r="Q737" s="33"/>
      <c r="R737" s="32"/>
      <c r="S737" s="32"/>
      <c r="T737" s="32"/>
      <c r="U737" s="32"/>
      <c r="V737" s="43">
        <f t="shared" si="54"/>
      </c>
      <c r="W737" s="43">
        <f t="shared" si="55"/>
      </c>
      <c r="X737" s="43">
        <f t="shared" si="56"/>
      </c>
      <c r="Y737" s="43">
        <f t="shared" si="57"/>
      </c>
      <c r="Z737" s="43">
        <f t="shared" si="58"/>
      </c>
      <c r="AA737" s="41"/>
      <c r="AB737" s="41"/>
      <c r="AC737" s="41"/>
      <c r="AD737" s="41"/>
      <c r="AE737" s="41"/>
      <c r="AF737" s="41"/>
      <c r="AG737" s="41"/>
      <c r="AH737" s="41"/>
      <c r="AI737" s="41"/>
      <c r="AJ737" s="41"/>
      <c r="AK737" s="41"/>
      <c r="AL737" s="41"/>
      <c r="AM737" s="41"/>
      <c r="AN737" s="41"/>
      <c r="AO737" s="41"/>
      <c r="AP737" s="41"/>
      <c r="AQ737" s="42"/>
      <c r="AR737" s="42"/>
      <c r="AS737" s="42"/>
      <c r="AT737" s="42"/>
      <c r="AU737" s="42"/>
      <c r="AV737" s="42"/>
      <c r="AW737" s="42"/>
      <c r="AX737" s="42"/>
      <c r="AY737" s="6"/>
      <c r="AZ737" s="19"/>
      <c r="BA737" s="19"/>
      <c r="BB737" s="19"/>
      <c r="BC737" s="19"/>
    </row>
    <row r="738" spans="1:55" s="4" customFormat="1" ht="12">
      <c r="A738" s="32"/>
      <c r="B738" s="5"/>
      <c r="C738" s="33"/>
      <c r="D738" s="33"/>
      <c r="E738" s="33"/>
      <c r="F738" s="37"/>
      <c r="G738" s="5"/>
      <c r="H738" s="5"/>
      <c r="I738" s="5"/>
      <c r="J738" s="5"/>
      <c r="K738" s="37"/>
      <c r="L738" s="37"/>
      <c r="M738" s="33"/>
      <c r="N738" s="33"/>
      <c r="O738" s="33"/>
      <c r="P738" s="33"/>
      <c r="Q738" s="33"/>
      <c r="R738" s="32"/>
      <c r="S738" s="32"/>
      <c r="T738" s="32"/>
      <c r="U738" s="32"/>
      <c r="V738" s="43">
        <f t="shared" si="54"/>
      </c>
      <c r="W738" s="43">
        <f t="shared" si="55"/>
      </c>
      <c r="X738" s="43">
        <f t="shared" si="56"/>
      </c>
      <c r="Y738" s="43">
        <f t="shared" si="57"/>
      </c>
      <c r="Z738" s="43">
        <f t="shared" si="58"/>
      </c>
      <c r="AA738" s="41"/>
      <c r="AB738" s="41"/>
      <c r="AC738" s="41"/>
      <c r="AD738" s="41"/>
      <c r="AE738" s="41"/>
      <c r="AF738" s="41"/>
      <c r="AG738" s="41"/>
      <c r="AH738" s="41"/>
      <c r="AI738" s="41"/>
      <c r="AJ738" s="41"/>
      <c r="AK738" s="41"/>
      <c r="AL738" s="41"/>
      <c r="AM738" s="41"/>
      <c r="AN738" s="41"/>
      <c r="AO738" s="41"/>
      <c r="AP738" s="41"/>
      <c r="AQ738" s="42"/>
      <c r="AR738" s="42"/>
      <c r="AS738" s="42"/>
      <c r="AT738" s="42"/>
      <c r="AU738" s="42"/>
      <c r="AV738" s="42"/>
      <c r="AW738" s="42"/>
      <c r="AX738" s="42"/>
      <c r="AY738" s="6"/>
      <c r="AZ738" s="19"/>
      <c r="BA738" s="19"/>
      <c r="BB738" s="19"/>
      <c r="BC738" s="19"/>
    </row>
    <row r="739" spans="1:55" s="4" customFormat="1" ht="12">
      <c r="A739" s="32"/>
      <c r="B739" s="5"/>
      <c r="C739" s="33"/>
      <c r="D739" s="33"/>
      <c r="E739" s="33"/>
      <c r="F739" s="37"/>
      <c r="G739" s="5"/>
      <c r="H739" s="5"/>
      <c r="I739" s="5"/>
      <c r="J739" s="5"/>
      <c r="K739" s="37"/>
      <c r="L739" s="37"/>
      <c r="M739" s="33"/>
      <c r="N739" s="33"/>
      <c r="O739" s="33"/>
      <c r="P739" s="33"/>
      <c r="Q739" s="33"/>
      <c r="R739" s="32"/>
      <c r="S739" s="32"/>
      <c r="T739" s="32"/>
      <c r="U739" s="32"/>
      <c r="V739" s="43">
        <f t="shared" si="54"/>
      </c>
      <c r="W739" s="43">
        <f t="shared" si="55"/>
      </c>
      <c r="X739" s="43">
        <f t="shared" si="56"/>
      </c>
      <c r="Y739" s="43">
        <f t="shared" si="57"/>
      </c>
      <c r="Z739" s="43">
        <f t="shared" si="58"/>
      </c>
      <c r="AA739" s="41"/>
      <c r="AB739" s="41"/>
      <c r="AC739" s="41"/>
      <c r="AD739" s="41"/>
      <c r="AE739" s="41"/>
      <c r="AF739" s="41"/>
      <c r="AG739" s="41"/>
      <c r="AH739" s="41"/>
      <c r="AI739" s="41"/>
      <c r="AJ739" s="41"/>
      <c r="AK739" s="41"/>
      <c r="AL739" s="41"/>
      <c r="AM739" s="41"/>
      <c r="AN739" s="41"/>
      <c r="AO739" s="41"/>
      <c r="AP739" s="41"/>
      <c r="AQ739" s="42"/>
      <c r="AR739" s="42"/>
      <c r="AS739" s="42"/>
      <c r="AT739" s="42"/>
      <c r="AU739" s="42"/>
      <c r="AV739" s="42"/>
      <c r="AW739" s="42"/>
      <c r="AX739" s="42"/>
      <c r="AY739" s="6"/>
      <c r="AZ739" s="19"/>
      <c r="BA739" s="19"/>
      <c r="BB739" s="19"/>
      <c r="BC739" s="19"/>
    </row>
    <row r="740" spans="1:55" s="4" customFormat="1" ht="12">
      <c r="A740" s="32"/>
      <c r="B740" s="5"/>
      <c r="C740" s="33"/>
      <c r="D740" s="33"/>
      <c r="E740" s="33"/>
      <c r="F740" s="37"/>
      <c r="G740" s="5"/>
      <c r="H740" s="5"/>
      <c r="I740" s="5"/>
      <c r="J740" s="5"/>
      <c r="K740" s="37"/>
      <c r="L740" s="37"/>
      <c r="M740" s="33"/>
      <c r="N740" s="33"/>
      <c r="O740" s="33"/>
      <c r="P740" s="33"/>
      <c r="Q740" s="33"/>
      <c r="R740" s="32"/>
      <c r="S740" s="32"/>
      <c r="T740" s="32"/>
      <c r="U740" s="32"/>
      <c r="V740" s="43">
        <f t="shared" si="54"/>
      </c>
      <c r="W740" s="43">
        <f t="shared" si="55"/>
      </c>
      <c r="X740" s="43">
        <f t="shared" si="56"/>
      </c>
      <c r="Y740" s="43">
        <f t="shared" si="57"/>
      </c>
      <c r="Z740" s="43">
        <f t="shared" si="58"/>
      </c>
      <c r="AA740" s="41"/>
      <c r="AB740" s="41"/>
      <c r="AC740" s="41"/>
      <c r="AD740" s="41"/>
      <c r="AE740" s="41"/>
      <c r="AF740" s="41"/>
      <c r="AG740" s="41"/>
      <c r="AH740" s="41"/>
      <c r="AI740" s="41"/>
      <c r="AJ740" s="41"/>
      <c r="AK740" s="41"/>
      <c r="AL740" s="41"/>
      <c r="AM740" s="41"/>
      <c r="AN740" s="41"/>
      <c r="AO740" s="41"/>
      <c r="AP740" s="41"/>
      <c r="AQ740" s="42"/>
      <c r="AR740" s="42"/>
      <c r="AS740" s="42"/>
      <c r="AT740" s="42"/>
      <c r="AU740" s="42"/>
      <c r="AV740" s="42"/>
      <c r="AW740" s="42"/>
      <c r="AX740" s="42"/>
      <c r="AY740" s="6"/>
      <c r="AZ740" s="19"/>
      <c r="BA740" s="19"/>
      <c r="BB740" s="19"/>
      <c r="BC740" s="19"/>
    </row>
    <row r="741" spans="1:55" s="4" customFormat="1" ht="12">
      <c r="A741" s="32"/>
      <c r="B741" s="5"/>
      <c r="C741" s="33"/>
      <c r="D741" s="33"/>
      <c r="E741" s="33"/>
      <c r="F741" s="37"/>
      <c r="G741" s="5"/>
      <c r="H741" s="5"/>
      <c r="I741" s="5"/>
      <c r="J741" s="5"/>
      <c r="K741" s="37"/>
      <c r="L741" s="37"/>
      <c r="M741" s="33"/>
      <c r="N741" s="33"/>
      <c r="O741" s="33"/>
      <c r="P741" s="33"/>
      <c r="Q741" s="33"/>
      <c r="R741" s="32"/>
      <c r="S741" s="32"/>
      <c r="T741" s="32"/>
      <c r="U741" s="32"/>
      <c r="V741" s="43">
        <f t="shared" si="54"/>
      </c>
      <c r="W741" s="43">
        <f t="shared" si="55"/>
      </c>
      <c r="X741" s="43">
        <f t="shared" si="56"/>
      </c>
      <c r="Y741" s="43">
        <f t="shared" si="57"/>
      </c>
      <c r="Z741" s="43">
        <f t="shared" si="58"/>
      </c>
      <c r="AA741" s="41"/>
      <c r="AB741" s="41"/>
      <c r="AC741" s="41"/>
      <c r="AD741" s="41"/>
      <c r="AE741" s="41"/>
      <c r="AF741" s="41"/>
      <c r="AG741" s="41"/>
      <c r="AH741" s="41"/>
      <c r="AI741" s="41"/>
      <c r="AJ741" s="41"/>
      <c r="AK741" s="41"/>
      <c r="AL741" s="41"/>
      <c r="AM741" s="41"/>
      <c r="AN741" s="41"/>
      <c r="AO741" s="41"/>
      <c r="AP741" s="41"/>
      <c r="AQ741" s="42"/>
      <c r="AR741" s="42"/>
      <c r="AS741" s="42"/>
      <c r="AT741" s="42"/>
      <c r="AU741" s="42"/>
      <c r="AV741" s="42"/>
      <c r="AW741" s="42"/>
      <c r="AX741" s="42"/>
      <c r="AY741" s="6"/>
      <c r="AZ741" s="19"/>
      <c r="BA741" s="19"/>
      <c r="BB741" s="19"/>
      <c r="BC741" s="19"/>
    </row>
    <row r="742" spans="1:55" s="4" customFormat="1" ht="12">
      <c r="A742" s="32"/>
      <c r="B742" s="5"/>
      <c r="C742" s="33"/>
      <c r="D742" s="33"/>
      <c r="E742" s="33"/>
      <c r="F742" s="37"/>
      <c r="G742" s="5"/>
      <c r="H742" s="5"/>
      <c r="I742" s="5"/>
      <c r="J742" s="5"/>
      <c r="K742" s="37"/>
      <c r="L742" s="37"/>
      <c r="M742" s="33"/>
      <c r="N742" s="33"/>
      <c r="O742" s="33"/>
      <c r="P742" s="33"/>
      <c r="Q742" s="33"/>
      <c r="R742" s="32"/>
      <c r="S742" s="32"/>
      <c r="T742" s="32"/>
      <c r="U742" s="32"/>
      <c r="V742" s="43">
        <f t="shared" si="54"/>
      </c>
      <c r="W742" s="43">
        <f t="shared" si="55"/>
      </c>
      <c r="X742" s="43">
        <f t="shared" si="56"/>
      </c>
      <c r="Y742" s="43">
        <f t="shared" si="57"/>
      </c>
      <c r="Z742" s="43">
        <f t="shared" si="58"/>
      </c>
      <c r="AA742" s="41"/>
      <c r="AB742" s="41"/>
      <c r="AC742" s="41"/>
      <c r="AD742" s="41"/>
      <c r="AE742" s="41"/>
      <c r="AF742" s="41"/>
      <c r="AG742" s="41"/>
      <c r="AH742" s="41"/>
      <c r="AI742" s="41"/>
      <c r="AJ742" s="41"/>
      <c r="AK742" s="41"/>
      <c r="AL742" s="41"/>
      <c r="AM742" s="41"/>
      <c r="AN742" s="41"/>
      <c r="AO742" s="41"/>
      <c r="AP742" s="41"/>
      <c r="AQ742" s="42"/>
      <c r="AR742" s="42"/>
      <c r="AS742" s="42"/>
      <c r="AT742" s="42"/>
      <c r="AU742" s="42"/>
      <c r="AV742" s="42"/>
      <c r="AW742" s="42"/>
      <c r="AX742" s="42"/>
      <c r="AY742" s="6"/>
      <c r="AZ742" s="19"/>
      <c r="BA742" s="19"/>
      <c r="BB742" s="19"/>
      <c r="BC742" s="19"/>
    </row>
    <row r="743" spans="1:55" s="4" customFormat="1" ht="12">
      <c r="A743" s="32"/>
      <c r="B743" s="5"/>
      <c r="C743" s="33"/>
      <c r="D743" s="33"/>
      <c r="E743" s="33"/>
      <c r="F743" s="37"/>
      <c r="G743" s="5"/>
      <c r="H743" s="5"/>
      <c r="I743" s="5"/>
      <c r="J743" s="5"/>
      <c r="K743" s="37"/>
      <c r="L743" s="37"/>
      <c r="M743" s="33"/>
      <c r="N743" s="33"/>
      <c r="O743" s="33"/>
      <c r="P743" s="33"/>
      <c r="Q743" s="33"/>
      <c r="R743" s="32"/>
      <c r="S743" s="32"/>
      <c r="T743" s="32"/>
      <c r="U743" s="32"/>
      <c r="V743" s="43">
        <f t="shared" si="54"/>
      </c>
      <c r="W743" s="43">
        <f t="shared" si="55"/>
      </c>
      <c r="X743" s="43">
        <f t="shared" si="56"/>
      </c>
      <c r="Y743" s="43">
        <f t="shared" si="57"/>
      </c>
      <c r="Z743" s="43">
        <f t="shared" si="58"/>
      </c>
      <c r="AA743" s="41"/>
      <c r="AB743" s="41"/>
      <c r="AC743" s="41"/>
      <c r="AD743" s="41"/>
      <c r="AE743" s="41"/>
      <c r="AF743" s="41"/>
      <c r="AG743" s="41"/>
      <c r="AH743" s="41"/>
      <c r="AI743" s="41"/>
      <c r="AJ743" s="41"/>
      <c r="AK743" s="41"/>
      <c r="AL743" s="41"/>
      <c r="AM743" s="41"/>
      <c r="AN743" s="41"/>
      <c r="AO743" s="41"/>
      <c r="AP743" s="41"/>
      <c r="AQ743" s="42"/>
      <c r="AR743" s="42"/>
      <c r="AS743" s="42"/>
      <c r="AT743" s="42"/>
      <c r="AU743" s="42"/>
      <c r="AV743" s="42"/>
      <c r="AW743" s="42"/>
      <c r="AX743" s="42"/>
      <c r="AY743" s="6"/>
      <c r="AZ743" s="19"/>
      <c r="BA743" s="19"/>
      <c r="BB743" s="19"/>
      <c r="BC743" s="19"/>
    </row>
    <row r="744" spans="1:55" s="4" customFormat="1" ht="12">
      <c r="A744" s="32"/>
      <c r="B744" s="5"/>
      <c r="C744" s="33"/>
      <c r="D744" s="33"/>
      <c r="E744" s="33"/>
      <c r="F744" s="37"/>
      <c r="G744" s="5"/>
      <c r="H744" s="5"/>
      <c r="I744" s="5"/>
      <c r="J744" s="5"/>
      <c r="K744" s="37"/>
      <c r="L744" s="37"/>
      <c r="M744" s="33"/>
      <c r="N744" s="33"/>
      <c r="O744" s="33"/>
      <c r="P744" s="33"/>
      <c r="Q744" s="33"/>
      <c r="R744" s="32"/>
      <c r="S744" s="32"/>
      <c r="T744" s="32"/>
      <c r="U744" s="32"/>
      <c r="V744" s="43">
        <f t="shared" si="54"/>
      </c>
      <c r="W744" s="43">
        <f t="shared" si="55"/>
      </c>
      <c r="X744" s="43">
        <f t="shared" si="56"/>
      </c>
      <c r="Y744" s="43">
        <f t="shared" si="57"/>
      </c>
      <c r="Z744" s="43">
        <f t="shared" si="58"/>
      </c>
      <c r="AA744" s="41"/>
      <c r="AB744" s="41"/>
      <c r="AC744" s="41"/>
      <c r="AD744" s="41"/>
      <c r="AE744" s="41"/>
      <c r="AF744" s="41"/>
      <c r="AG744" s="41"/>
      <c r="AH744" s="41"/>
      <c r="AI744" s="41"/>
      <c r="AJ744" s="41"/>
      <c r="AK744" s="41"/>
      <c r="AL744" s="41"/>
      <c r="AM744" s="41"/>
      <c r="AN744" s="41"/>
      <c r="AO744" s="41"/>
      <c r="AP744" s="41"/>
      <c r="AQ744" s="42"/>
      <c r="AR744" s="42"/>
      <c r="AS744" s="42"/>
      <c r="AT744" s="42"/>
      <c r="AU744" s="42"/>
      <c r="AV744" s="42"/>
      <c r="AW744" s="42"/>
      <c r="AX744" s="42"/>
      <c r="AY744" s="6"/>
      <c r="AZ744" s="19"/>
      <c r="BA744" s="19"/>
      <c r="BB744" s="19"/>
      <c r="BC744" s="19"/>
    </row>
    <row r="745" spans="1:55" s="4" customFormat="1" ht="12">
      <c r="A745" s="32"/>
      <c r="B745" s="5"/>
      <c r="C745" s="33"/>
      <c r="D745" s="33"/>
      <c r="E745" s="33"/>
      <c r="F745" s="37"/>
      <c r="G745" s="5"/>
      <c r="H745" s="5"/>
      <c r="I745" s="5"/>
      <c r="J745" s="5"/>
      <c r="K745" s="37"/>
      <c r="L745" s="37"/>
      <c r="M745" s="33"/>
      <c r="N745" s="33"/>
      <c r="O745" s="33"/>
      <c r="P745" s="33"/>
      <c r="Q745" s="33"/>
      <c r="R745" s="32"/>
      <c r="S745" s="32"/>
      <c r="T745" s="32"/>
      <c r="U745" s="32"/>
      <c r="V745" s="43">
        <f t="shared" si="54"/>
      </c>
      <c r="W745" s="43">
        <f t="shared" si="55"/>
      </c>
      <c r="X745" s="43">
        <f t="shared" si="56"/>
      </c>
      <c r="Y745" s="43">
        <f t="shared" si="57"/>
      </c>
      <c r="Z745" s="43">
        <f t="shared" si="58"/>
      </c>
      <c r="AA745" s="41"/>
      <c r="AB745" s="41"/>
      <c r="AC745" s="41"/>
      <c r="AD745" s="41"/>
      <c r="AE745" s="41"/>
      <c r="AF745" s="41"/>
      <c r="AG745" s="41"/>
      <c r="AH745" s="41"/>
      <c r="AI745" s="41"/>
      <c r="AJ745" s="41"/>
      <c r="AK745" s="41"/>
      <c r="AL745" s="41"/>
      <c r="AM745" s="41"/>
      <c r="AN745" s="41"/>
      <c r="AO745" s="41"/>
      <c r="AP745" s="41"/>
      <c r="AQ745" s="42"/>
      <c r="AR745" s="42"/>
      <c r="AS745" s="42"/>
      <c r="AT745" s="42"/>
      <c r="AU745" s="42"/>
      <c r="AV745" s="42"/>
      <c r="AW745" s="42"/>
      <c r="AX745" s="42"/>
      <c r="AY745" s="6"/>
      <c r="AZ745" s="19"/>
      <c r="BA745" s="19"/>
      <c r="BB745" s="19"/>
      <c r="BC745" s="19"/>
    </row>
    <row r="746" spans="1:55" s="4" customFormat="1" ht="12">
      <c r="A746" s="32"/>
      <c r="B746" s="5"/>
      <c r="C746" s="33"/>
      <c r="D746" s="33"/>
      <c r="E746" s="33"/>
      <c r="F746" s="37"/>
      <c r="G746" s="5"/>
      <c r="H746" s="5"/>
      <c r="I746" s="5"/>
      <c r="J746" s="5"/>
      <c r="K746" s="37"/>
      <c r="L746" s="37"/>
      <c r="M746" s="33"/>
      <c r="N746" s="33"/>
      <c r="O746" s="33"/>
      <c r="P746" s="33"/>
      <c r="Q746" s="33"/>
      <c r="R746" s="32"/>
      <c r="S746" s="32"/>
      <c r="T746" s="32"/>
      <c r="U746" s="32"/>
      <c r="V746" s="43">
        <f t="shared" si="54"/>
      </c>
      <c r="W746" s="43">
        <f t="shared" si="55"/>
      </c>
      <c r="X746" s="43">
        <f t="shared" si="56"/>
      </c>
      <c r="Y746" s="43">
        <f t="shared" si="57"/>
      </c>
      <c r="Z746" s="43">
        <f t="shared" si="58"/>
      </c>
      <c r="AA746" s="41"/>
      <c r="AB746" s="41"/>
      <c r="AC746" s="41"/>
      <c r="AD746" s="41"/>
      <c r="AE746" s="41"/>
      <c r="AF746" s="41"/>
      <c r="AG746" s="41"/>
      <c r="AH746" s="41"/>
      <c r="AI746" s="41"/>
      <c r="AJ746" s="41"/>
      <c r="AK746" s="41"/>
      <c r="AL746" s="41"/>
      <c r="AM746" s="41"/>
      <c r="AN746" s="41"/>
      <c r="AO746" s="41"/>
      <c r="AP746" s="41"/>
      <c r="AQ746" s="42"/>
      <c r="AR746" s="42"/>
      <c r="AS746" s="42"/>
      <c r="AT746" s="42"/>
      <c r="AU746" s="42"/>
      <c r="AV746" s="42"/>
      <c r="AW746" s="42"/>
      <c r="AX746" s="42"/>
      <c r="AY746" s="6"/>
      <c r="AZ746" s="19"/>
      <c r="BA746" s="19"/>
      <c r="BB746" s="19"/>
      <c r="BC746" s="19"/>
    </row>
    <row r="747" spans="1:55" s="4" customFormat="1" ht="12">
      <c r="A747" s="32"/>
      <c r="B747" s="5"/>
      <c r="C747" s="33"/>
      <c r="D747" s="33"/>
      <c r="E747" s="33"/>
      <c r="F747" s="37"/>
      <c r="G747" s="5"/>
      <c r="H747" s="5"/>
      <c r="I747" s="5"/>
      <c r="J747" s="5"/>
      <c r="K747" s="37"/>
      <c r="L747" s="37"/>
      <c r="M747" s="33"/>
      <c r="N747" s="33"/>
      <c r="O747" s="33"/>
      <c r="P747" s="33"/>
      <c r="Q747" s="33"/>
      <c r="R747" s="32"/>
      <c r="S747" s="32"/>
      <c r="T747" s="32"/>
      <c r="U747" s="32"/>
      <c r="V747" s="43">
        <f t="shared" si="54"/>
      </c>
      <c r="W747" s="43">
        <f t="shared" si="55"/>
      </c>
      <c r="X747" s="43">
        <f t="shared" si="56"/>
      </c>
      <c r="Y747" s="43">
        <f t="shared" si="57"/>
      </c>
      <c r="Z747" s="43">
        <f t="shared" si="58"/>
      </c>
      <c r="AA747" s="41"/>
      <c r="AB747" s="41"/>
      <c r="AC747" s="41"/>
      <c r="AD747" s="41"/>
      <c r="AE747" s="41"/>
      <c r="AF747" s="41"/>
      <c r="AG747" s="41"/>
      <c r="AH747" s="41"/>
      <c r="AI747" s="41"/>
      <c r="AJ747" s="41"/>
      <c r="AK747" s="41"/>
      <c r="AL747" s="41"/>
      <c r="AM747" s="41"/>
      <c r="AN747" s="41"/>
      <c r="AO747" s="41"/>
      <c r="AP747" s="41"/>
      <c r="AQ747" s="42"/>
      <c r="AR747" s="42"/>
      <c r="AS747" s="42"/>
      <c r="AT747" s="42"/>
      <c r="AU747" s="42"/>
      <c r="AV747" s="42"/>
      <c r="AW747" s="42"/>
      <c r="AX747" s="42"/>
      <c r="AY747" s="6"/>
      <c r="AZ747" s="19"/>
      <c r="BA747" s="19"/>
      <c r="BB747" s="19"/>
      <c r="BC747" s="19"/>
    </row>
    <row r="748" spans="1:55" s="4" customFormat="1" ht="12">
      <c r="A748" s="32"/>
      <c r="B748" s="5"/>
      <c r="C748" s="33"/>
      <c r="D748" s="33"/>
      <c r="E748" s="33"/>
      <c r="F748" s="37"/>
      <c r="G748" s="5"/>
      <c r="H748" s="5"/>
      <c r="I748" s="5"/>
      <c r="J748" s="5"/>
      <c r="K748" s="37"/>
      <c r="L748" s="37"/>
      <c r="M748" s="33"/>
      <c r="N748" s="33"/>
      <c r="O748" s="33"/>
      <c r="P748" s="33"/>
      <c r="Q748" s="33"/>
      <c r="R748" s="32"/>
      <c r="S748" s="32"/>
      <c r="T748" s="32"/>
      <c r="U748" s="32"/>
      <c r="V748" s="43">
        <f t="shared" si="54"/>
      </c>
      <c r="W748" s="43">
        <f t="shared" si="55"/>
      </c>
      <c r="X748" s="43">
        <f t="shared" si="56"/>
      </c>
      <c r="Y748" s="43">
        <f t="shared" si="57"/>
      </c>
      <c r="Z748" s="43">
        <f t="shared" si="58"/>
      </c>
      <c r="AA748" s="41"/>
      <c r="AB748" s="41"/>
      <c r="AC748" s="41"/>
      <c r="AD748" s="41"/>
      <c r="AE748" s="41"/>
      <c r="AF748" s="41"/>
      <c r="AG748" s="41"/>
      <c r="AH748" s="41"/>
      <c r="AI748" s="41"/>
      <c r="AJ748" s="41"/>
      <c r="AK748" s="41"/>
      <c r="AL748" s="41"/>
      <c r="AM748" s="41"/>
      <c r="AN748" s="41"/>
      <c r="AO748" s="41"/>
      <c r="AP748" s="41"/>
      <c r="AQ748" s="42"/>
      <c r="AR748" s="42"/>
      <c r="AS748" s="42"/>
      <c r="AT748" s="42"/>
      <c r="AU748" s="42"/>
      <c r="AV748" s="42"/>
      <c r="AW748" s="42"/>
      <c r="AX748" s="42"/>
      <c r="AY748" s="6"/>
      <c r="AZ748" s="19"/>
      <c r="BA748" s="19"/>
      <c r="BB748" s="19"/>
      <c r="BC748" s="19"/>
    </row>
    <row r="749" spans="1:55" s="4" customFormat="1" ht="12">
      <c r="A749" s="32"/>
      <c r="B749" s="5"/>
      <c r="C749" s="33"/>
      <c r="D749" s="33"/>
      <c r="E749" s="33"/>
      <c r="F749" s="37"/>
      <c r="G749" s="5"/>
      <c r="H749" s="5"/>
      <c r="I749" s="5"/>
      <c r="J749" s="5"/>
      <c r="K749" s="37"/>
      <c r="L749" s="37"/>
      <c r="M749" s="33"/>
      <c r="N749" s="33"/>
      <c r="O749" s="33"/>
      <c r="P749" s="33"/>
      <c r="Q749" s="33"/>
      <c r="R749" s="32"/>
      <c r="S749" s="32"/>
      <c r="T749" s="32"/>
      <c r="U749" s="32"/>
      <c r="V749" s="43">
        <f t="shared" si="54"/>
      </c>
      <c r="W749" s="43">
        <f t="shared" si="55"/>
      </c>
      <c r="X749" s="43">
        <f t="shared" si="56"/>
      </c>
      <c r="Y749" s="43">
        <f t="shared" si="57"/>
      </c>
      <c r="Z749" s="43">
        <f t="shared" si="58"/>
      </c>
      <c r="AA749" s="41"/>
      <c r="AB749" s="41"/>
      <c r="AC749" s="41"/>
      <c r="AD749" s="41"/>
      <c r="AE749" s="41"/>
      <c r="AF749" s="41"/>
      <c r="AG749" s="41"/>
      <c r="AH749" s="41"/>
      <c r="AI749" s="41"/>
      <c r="AJ749" s="41"/>
      <c r="AK749" s="41"/>
      <c r="AL749" s="41"/>
      <c r="AM749" s="41"/>
      <c r="AN749" s="41"/>
      <c r="AO749" s="41"/>
      <c r="AP749" s="41"/>
      <c r="AQ749" s="42"/>
      <c r="AR749" s="42"/>
      <c r="AS749" s="42"/>
      <c r="AT749" s="42"/>
      <c r="AU749" s="42"/>
      <c r="AV749" s="42"/>
      <c r="AW749" s="42"/>
      <c r="AX749" s="42"/>
      <c r="AY749" s="6"/>
      <c r="AZ749" s="19"/>
      <c r="BA749" s="19"/>
      <c r="BB749" s="19"/>
      <c r="BC749" s="19"/>
    </row>
    <row r="750" spans="1:55" s="4" customFormat="1" ht="12">
      <c r="A750" s="32"/>
      <c r="B750" s="5"/>
      <c r="C750" s="33"/>
      <c r="D750" s="33"/>
      <c r="E750" s="33"/>
      <c r="F750" s="37"/>
      <c r="G750" s="5"/>
      <c r="H750" s="5"/>
      <c r="I750" s="5"/>
      <c r="J750" s="5"/>
      <c r="K750" s="37"/>
      <c r="L750" s="37"/>
      <c r="M750" s="33"/>
      <c r="N750" s="33"/>
      <c r="O750" s="33"/>
      <c r="P750" s="33"/>
      <c r="Q750" s="33"/>
      <c r="R750" s="32"/>
      <c r="S750" s="32"/>
      <c r="T750" s="32"/>
      <c r="U750" s="32"/>
      <c r="V750" s="43">
        <f t="shared" si="54"/>
      </c>
      <c r="W750" s="43">
        <f t="shared" si="55"/>
      </c>
      <c r="X750" s="43">
        <f t="shared" si="56"/>
      </c>
      <c r="Y750" s="43">
        <f t="shared" si="57"/>
      </c>
      <c r="Z750" s="43">
        <f t="shared" si="58"/>
      </c>
      <c r="AA750" s="41"/>
      <c r="AB750" s="41"/>
      <c r="AC750" s="41"/>
      <c r="AD750" s="41"/>
      <c r="AE750" s="41"/>
      <c r="AF750" s="41"/>
      <c r="AG750" s="41"/>
      <c r="AH750" s="41"/>
      <c r="AI750" s="41"/>
      <c r="AJ750" s="41"/>
      <c r="AK750" s="41"/>
      <c r="AL750" s="41"/>
      <c r="AM750" s="41"/>
      <c r="AN750" s="41"/>
      <c r="AO750" s="41"/>
      <c r="AP750" s="41"/>
      <c r="AQ750" s="42"/>
      <c r="AR750" s="42"/>
      <c r="AS750" s="42"/>
      <c r="AT750" s="42"/>
      <c r="AU750" s="42"/>
      <c r="AV750" s="42"/>
      <c r="AW750" s="42"/>
      <c r="AX750" s="42"/>
      <c r="AY750" s="6"/>
      <c r="AZ750" s="19"/>
      <c r="BA750" s="19"/>
      <c r="BB750" s="19"/>
      <c r="BC750" s="19"/>
    </row>
    <row r="751" spans="1:55" s="4" customFormat="1" ht="12">
      <c r="A751" s="32"/>
      <c r="B751" s="5"/>
      <c r="C751" s="33"/>
      <c r="D751" s="33"/>
      <c r="E751" s="33"/>
      <c r="F751" s="37"/>
      <c r="G751" s="5"/>
      <c r="H751" s="5"/>
      <c r="I751" s="5"/>
      <c r="J751" s="5"/>
      <c r="K751" s="37"/>
      <c r="L751" s="37"/>
      <c r="M751" s="33"/>
      <c r="N751" s="33"/>
      <c r="O751" s="33"/>
      <c r="P751" s="33"/>
      <c r="Q751" s="33"/>
      <c r="R751" s="32"/>
      <c r="S751" s="32"/>
      <c r="T751" s="32"/>
      <c r="U751" s="32"/>
      <c r="V751" s="43">
        <f t="shared" si="54"/>
      </c>
      <c r="W751" s="43">
        <f t="shared" si="55"/>
      </c>
      <c r="X751" s="43">
        <f t="shared" si="56"/>
      </c>
      <c r="Y751" s="43">
        <f t="shared" si="57"/>
      </c>
      <c r="Z751" s="43">
        <f t="shared" si="58"/>
      </c>
      <c r="AA751" s="41"/>
      <c r="AB751" s="41"/>
      <c r="AC751" s="41"/>
      <c r="AD751" s="41"/>
      <c r="AE751" s="41"/>
      <c r="AF751" s="41"/>
      <c r="AG751" s="41"/>
      <c r="AH751" s="41"/>
      <c r="AI751" s="41"/>
      <c r="AJ751" s="41"/>
      <c r="AK751" s="41"/>
      <c r="AL751" s="41"/>
      <c r="AM751" s="41"/>
      <c r="AN751" s="41"/>
      <c r="AO751" s="41"/>
      <c r="AP751" s="41"/>
      <c r="AQ751" s="42"/>
      <c r="AR751" s="42"/>
      <c r="AS751" s="42"/>
      <c r="AT751" s="42"/>
      <c r="AU751" s="42"/>
      <c r="AV751" s="42"/>
      <c r="AW751" s="42"/>
      <c r="AX751" s="42"/>
      <c r="AY751" s="6"/>
      <c r="AZ751" s="19"/>
      <c r="BA751" s="19"/>
      <c r="BB751" s="19"/>
      <c r="BC751" s="19"/>
    </row>
    <row r="752" spans="1:55" s="4" customFormat="1" ht="12">
      <c r="A752" s="32"/>
      <c r="B752" s="5"/>
      <c r="C752" s="33"/>
      <c r="D752" s="33"/>
      <c r="E752" s="33"/>
      <c r="F752" s="37"/>
      <c r="G752" s="5"/>
      <c r="H752" s="5"/>
      <c r="I752" s="5"/>
      <c r="J752" s="5"/>
      <c r="K752" s="37"/>
      <c r="L752" s="37"/>
      <c r="M752" s="33"/>
      <c r="N752" s="33"/>
      <c r="O752" s="33"/>
      <c r="P752" s="33"/>
      <c r="Q752" s="33"/>
      <c r="R752" s="32"/>
      <c r="S752" s="32"/>
      <c r="T752" s="32"/>
      <c r="U752" s="32"/>
      <c r="V752" s="43">
        <f t="shared" si="54"/>
      </c>
      <c r="W752" s="43">
        <f t="shared" si="55"/>
      </c>
      <c r="X752" s="43">
        <f t="shared" si="56"/>
      </c>
      <c r="Y752" s="43">
        <f t="shared" si="57"/>
      </c>
      <c r="Z752" s="43">
        <f t="shared" si="58"/>
      </c>
      <c r="AA752" s="41"/>
      <c r="AB752" s="41"/>
      <c r="AC752" s="41"/>
      <c r="AD752" s="41"/>
      <c r="AE752" s="41"/>
      <c r="AF752" s="41"/>
      <c r="AG752" s="41"/>
      <c r="AH752" s="41"/>
      <c r="AI752" s="41"/>
      <c r="AJ752" s="41"/>
      <c r="AK752" s="41"/>
      <c r="AL752" s="41"/>
      <c r="AM752" s="41"/>
      <c r="AN752" s="41"/>
      <c r="AO752" s="41"/>
      <c r="AP752" s="41"/>
      <c r="AQ752" s="42"/>
      <c r="AR752" s="42"/>
      <c r="AS752" s="42"/>
      <c r="AT752" s="42"/>
      <c r="AU752" s="42"/>
      <c r="AV752" s="42"/>
      <c r="AW752" s="42"/>
      <c r="AX752" s="42"/>
      <c r="AY752" s="6"/>
      <c r="AZ752" s="19"/>
      <c r="BA752" s="19"/>
      <c r="BB752" s="19"/>
      <c r="BC752" s="19"/>
    </row>
    <row r="753" spans="1:55" s="4" customFormat="1" ht="12">
      <c r="A753" s="32"/>
      <c r="B753" s="5"/>
      <c r="C753" s="33"/>
      <c r="D753" s="33"/>
      <c r="E753" s="33"/>
      <c r="F753" s="37"/>
      <c r="G753" s="5"/>
      <c r="H753" s="5"/>
      <c r="I753" s="5"/>
      <c r="J753" s="5"/>
      <c r="K753" s="37"/>
      <c r="L753" s="37"/>
      <c r="M753" s="33"/>
      <c r="N753" s="33"/>
      <c r="O753" s="33"/>
      <c r="P753" s="33"/>
      <c r="Q753" s="33"/>
      <c r="R753" s="32"/>
      <c r="S753" s="32"/>
      <c r="T753" s="32"/>
      <c r="U753" s="32"/>
      <c r="V753" s="43">
        <f aca="true" t="shared" si="59" ref="V753:V816">IF((AY753&gt;$K$3)*(AY753&lt;=$L$3),AY753,"")</f>
      </c>
      <c r="W753" s="43">
        <f aca="true" t="shared" si="60" ref="W753:W816">IF((AY753&gt;$K$4)*(AY753&lt;=$L$4),AY753,"")</f>
      </c>
      <c r="X753" s="43">
        <f aca="true" t="shared" si="61" ref="X753:X816">IF((AY753&gt;$K$5)*(AY753&lt;=$L$5),AY753,"")</f>
      </c>
      <c r="Y753" s="43">
        <f aca="true" t="shared" si="62" ref="Y753:Y816">IF((AY753&gt;$K$6)*(AY753&lt;=$L$6),AY753,"")</f>
      </c>
      <c r="Z753" s="43">
        <f aca="true" t="shared" si="63" ref="Z753:Z816">IF((AY753&gt;$K$7),AY753,"")</f>
      </c>
      <c r="AA753" s="41"/>
      <c r="AB753" s="41"/>
      <c r="AC753" s="41"/>
      <c r="AD753" s="41"/>
      <c r="AE753" s="41"/>
      <c r="AF753" s="41"/>
      <c r="AG753" s="41"/>
      <c r="AH753" s="41"/>
      <c r="AI753" s="41"/>
      <c r="AJ753" s="41"/>
      <c r="AK753" s="41"/>
      <c r="AL753" s="41"/>
      <c r="AM753" s="41"/>
      <c r="AN753" s="41"/>
      <c r="AO753" s="41"/>
      <c r="AP753" s="41"/>
      <c r="AQ753" s="42"/>
      <c r="AR753" s="42"/>
      <c r="AS753" s="42"/>
      <c r="AT753" s="42"/>
      <c r="AU753" s="42"/>
      <c r="AV753" s="42"/>
      <c r="AW753" s="42"/>
      <c r="AX753" s="42"/>
      <c r="AY753" s="6"/>
      <c r="AZ753" s="19"/>
      <c r="BA753" s="19"/>
      <c r="BB753" s="19"/>
      <c r="BC753" s="19"/>
    </row>
    <row r="754" spans="1:55" s="4" customFormat="1" ht="12">
      <c r="A754" s="32"/>
      <c r="B754" s="5"/>
      <c r="C754" s="33"/>
      <c r="D754" s="33"/>
      <c r="E754" s="33"/>
      <c r="F754" s="37"/>
      <c r="G754" s="5"/>
      <c r="H754" s="5"/>
      <c r="I754" s="5"/>
      <c r="J754" s="5"/>
      <c r="K754" s="37"/>
      <c r="L754" s="37"/>
      <c r="M754" s="33"/>
      <c r="N754" s="33"/>
      <c r="O754" s="33"/>
      <c r="P754" s="33"/>
      <c r="Q754" s="33"/>
      <c r="R754" s="32"/>
      <c r="S754" s="32"/>
      <c r="T754" s="32"/>
      <c r="U754" s="32"/>
      <c r="V754" s="43">
        <f t="shared" si="59"/>
      </c>
      <c r="W754" s="43">
        <f t="shared" si="60"/>
      </c>
      <c r="X754" s="43">
        <f t="shared" si="61"/>
      </c>
      <c r="Y754" s="43">
        <f t="shared" si="62"/>
      </c>
      <c r="Z754" s="43">
        <f t="shared" si="63"/>
      </c>
      <c r="AA754" s="41"/>
      <c r="AB754" s="41"/>
      <c r="AC754" s="41"/>
      <c r="AD754" s="41"/>
      <c r="AE754" s="41"/>
      <c r="AF754" s="41"/>
      <c r="AG754" s="41"/>
      <c r="AH754" s="41"/>
      <c r="AI754" s="41"/>
      <c r="AJ754" s="41"/>
      <c r="AK754" s="41"/>
      <c r="AL754" s="41"/>
      <c r="AM754" s="41"/>
      <c r="AN754" s="41"/>
      <c r="AO754" s="41"/>
      <c r="AP754" s="41"/>
      <c r="AQ754" s="42"/>
      <c r="AR754" s="42"/>
      <c r="AS754" s="42"/>
      <c r="AT754" s="42"/>
      <c r="AU754" s="42"/>
      <c r="AV754" s="42"/>
      <c r="AW754" s="42"/>
      <c r="AX754" s="42"/>
      <c r="AY754" s="6"/>
      <c r="AZ754" s="19"/>
      <c r="BA754" s="19"/>
      <c r="BB754" s="19"/>
      <c r="BC754" s="19"/>
    </row>
    <row r="755" spans="1:55" s="4" customFormat="1" ht="12">
      <c r="A755" s="32"/>
      <c r="B755" s="5"/>
      <c r="C755" s="33"/>
      <c r="D755" s="33"/>
      <c r="E755" s="33"/>
      <c r="F755" s="37"/>
      <c r="G755" s="5"/>
      <c r="H755" s="5"/>
      <c r="I755" s="5"/>
      <c r="J755" s="5"/>
      <c r="K755" s="37"/>
      <c r="L755" s="37"/>
      <c r="M755" s="33"/>
      <c r="N755" s="33"/>
      <c r="O755" s="33"/>
      <c r="P755" s="33"/>
      <c r="Q755" s="33"/>
      <c r="R755" s="32"/>
      <c r="S755" s="32"/>
      <c r="T755" s="32"/>
      <c r="U755" s="32"/>
      <c r="V755" s="43">
        <f t="shared" si="59"/>
      </c>
      <c r="W755" s="43">
        <f t="shared" si="60"/>
      </c>
      <c r="X755" s="43">
        <f t="shared" si="61"/>
      </c>
      <c r="Y755" s="43">
        <f t="shared" si="62"/>
      </c>
      <c r="Z755" s="43">
        <f t="shared" si="63"/>
      </c>
      <c r="AA755" s="41"/>
      <c r="AB755" s="41"/>
      <c r="AC755" s="41"/>
      <c r="AD755" s="41"/>
      <c r="AE755" s="41"/>
      <c r="AF755" s="41"/>
      <c r="AG755" s="41"/>
      <c r="AH755" s="41"/>
      <c r="AI755" s="41"/>
      <c r="AJ755" s="41"/>
      <c r="AK755" s="41"/>
      <c r="AL755" s="41"/>
      <c r="AM755" s="41"/>
      <c r="AN755" s="41"/>
      <c r="AO755" s="41"/>
      <c r="AP755" s="41"/>
      <c r="AQ755" s="42"/>
      <c r="AR755" s="42"/>
      <c r="AS755" s="42"/>
      <c r="AT755" s="42"/>
      <c r="AU755" s="42"/>
      <c r="AV755" s="42"/>
      <c r="AW755" s="42"/>
      <c r="AX755" s="42"/>
      <c r="AY755" s="6"/>
      <c r="AZ755" s="19"/>
      <c r="BA755" s="19"/>
      <c r="BB755" s="19"/>
      <c r="BC755" s="19"/>
    </row>
    <row r="756" spans="1:55" s="4" customFormat="1" ht="12">
      <c r="A756" s="32"/>
      <c r="B756" s="5"/>
      <c r="C756" s="33"/>
      <c r="D756" s="33"/>
      <c r="E756" s="33"/>
      <c r="F756" s="37"/>
      <c r="G756" s="5"/>
      <c r="H756" s="5"/>
      <c r="I756" s="5"/>
      <c r="J756" s="5"/>
      <c r="K756" s="37"/>
      <c r="L756" s="37"/>
      <c r="M756" s="33"/>
      <c r="N756" s="33"/>
      <c r="O756" s="33"/>
      <c r="P756" s="33"/>
      <c r="Q756" s="33"/>
      <c r="R756" s="32"/>
      <c r="S756" s="32"/>
      <c r="T756" s="32"/>
      <c r="U756" s="32"/>
      <c r="V756" s="43">
        <f t="shared" si="59"/>
      </c>
      <c r="W756" s="43">
        <f t="shared" si="60"/>
      </c>
      <c r="X756" s="43">
        <f t="shared" si="61"/>
      </c>
      <c r="Y756" s="43">
        <f t="shared" si="62"/>
      </c>
      <c r="Z756" s="43">
        <f t="shared" si="63"/>
      </c>
      <c r="AA756" s="41"/>
      <c r="AB756" s="41"/>
      <c r="AC756" s="41"/>
      <c r="AD756" s="41"/>
      <c r="AE756" s="41"/>
      <c r="AF756" s="41"/>
      <c r="AG756" s="41"/>
      <c r="AH756" s="41"/>
      <c r="AI756" s="41"/>
      <c r="AJ756" s="41"/>
      <c r="AK756" s="41"/>
      <c r="AL756" s="41"/>
      <c r="AM756" s="41"/>
      <c r="AN756" s="41"/>
      <c r="AO756" s="41"/>
      <c r="AP756" s="41"/>
      <c r="AQ756" s="42"/>
      <c r="AR756" s="42"/>
      <c r="AS756" s="42"/>
      <c r="AT756" s="42"/>
      <c r="AU756" s="42"/>
      <c r="AV756" s="42"/>
      <c r="AW756" s="42"/>
      <c r="AX756" s="42"/>
      <c r="AY756" s="6"/>
      <c r="AZ756" s="19"/>
      <c r="BA756" s="19"/>
      <c r="BB756" s="19"/>
      <c r="BC756" s="19"/>
    </row>
    <row r="757" spans="1:55" s="4" customFormat="1" ht="12">
      <c r="A757" s="32"/>
      <c r="B757" s="5"/>
      <c r="C757" s="33"/>
      <c r="D757" s="33"/>
      <c r="E757" s="33"/>
      <c r="F757" s="37"/>
      <c r="G757" s="5"/>
      <c r="H757" s="5"/>
      <c r="I757" s="5"/>
      <c r="J757" s="5"/>
      <c r="K757" s="37"/>
      <c r="L757" s="37"/>
      <c r="M757" s="33"/>
      <c r="N757" s="33"/>
      <c r="O757" s="33"/>
      <c r="P757" s="33"/>
      <c r="Q757" s="33"/>
      <c r="R757" s="32"/>
      <c r="S757" s="32"/>
      <c r="T757" s="32"/>
      <c r="U757" s="32"/>
      <c r="V757" s="43">
        <f t="shared" si="59"/>
      </c>
      <c r="W757" s="43">
        <f t="shared" si="60"/>
      </c>
      <c r="X757" s="43">
        <f t="shared" si="61"/>
      </c>
      <c r="Y757" s="43">
        <f t="shared" si="62"/>
      </c>
      <c r="Z757" s="43">
        <f t="shared" si="63"/>
      </c>
      <c r="AA757" s="41"/>
      <c r="AB757" s="41"/>
      <c r="AC757" s="41"/>
      <c r="AD757" s="41"/>
      <c r="AE757" s="41"/>
      <c r="AF757" s="41"/>
      <c r="AG757" s="41"/>
      <c r="AH757" s="41"/>
      <c r="AI757" s="41"/>
      <c r="AJ757" s="41"/>
      <c r="AK757" s="41"/>
      <c r="AL757" s="41"/>
      <c r="AM757" s="41"/>
      <c r="AN757" s="41"/>
      <c r="AO757" s="41"/>
      <c r="AP757" s="41"/>
      <c r="AQ757" s="42"/>
      <c r="AR757" s="42"/>
      <c r="AS757" s="42"/>
      <c r="AT757" s="42"/>
      <c r="AU757" s="42"/>
      <c r="AV757" s="42"/>
      <c r="AW757" s="42"/>
      <c r="AX757" s="42"/>
      <c r="AY757" s="6"/>
      <c r="AZ757" s="19"/>
      <c r="BA757" s="19"/>
      <c r="BB757" s="19"/>
      <c r="BC757" s="19"/>
    </row>
    <row r="758" spans="1:55" s="4" customFormat="1" ht="12">
      <c r="A758" s="32"/>
      <c r="B758" s="5"/>
      <c r="C758" s="33"/>
      <c r="D758" s="33"/>
      <c r="E758" s="33"/>
      <c r="F758" s="37"/>
      <c r="G758" s="5"/>
      <c r="H758" s="5"/>
      <c r="I758" s="5"/>
      <c r="J758" s="5"/>
      <c r="K758" s="37"/>
      <c r="L758" s="37"/>
      <c r="M758" s="33"/>
      <c r="N758" s="33"/>
      <c r="O758" s="33"/>
      <c r="P758" s="33"/>
      <c r="Q758" s="33"/>
      <c r="R758" s="32"/>
      <c r="S758" s="32"/>
      <c r="T758" s="32"/>
      <c r="U758" s="32"/>
      <c r="V758" s="43">
        <f t="shared" si="59"/>
      </c>
      <c r="W758" s="43">
        <f t="shared" si="60"/>
      </c>
      <c r="X758" s="43">
        <f t="shared" si="61"/>
      </c>
      <c r="Y758" s="43">
        <f t="shared" si="62"/>
      </c>
      <c r="Z758" s="43">
        <f t="shared" si="63"/>
      </c>
      <c r="AA758" s="41"/>
      <c r="AB758" s="41"/>
      <c r="AC758" s="41"/>
      <c r="AD758" s="41"/>
      <c r="AE758" s="41"/>
      <c r="AF758" s="41"/>
      <c r="AG758" s="41"/>
      <c r="AH758" s="41"/>
      <c r="AI758" s="41"/>
      <c r="AJ758" s="41"/>
      <c r="AK758" s="41"/>
      <c r="AL758" s="41"/>
      <c r="AM758" s="41"/>
      <c r="AN758" s="41"/>
      <c r="AO758" s="41"/>
      <c r="AP758" s="41"/>
      <c r="AQ758" s="42"/>
      <c r="AR758" s="42"/>
      <c r="AS758" s="42"/>
      <c r="AT758" s="42"/>
      <c r="AU758" s="42"/>
      <c r="AV758" s="42"/>
      <c r="AW758" s="42"/>
      <c r="AX758" s="42"/>
      <c r="AY758" s="6"/>
      <c r="AZ758" s="19"/>
      <c r="BA758" s="19"/>
      <c r="BB758" s="19"/>
      <c r="BC758" s="19"/>
    </row>
    <row r="759" spans="1:55" s="4" customFormat="1" ht="12">
      <c r="A759" s="32"/>
      <c r="B759" s="5"/>
      <c r="C759" s="33"/>
      <c r="D759" s="33"/>
      <c r="E759" s="33"/>
      <c r="F759" s="37"/>
      <c r="G759" s="5"/>
      <c r="H759" s="5"/>
      <c r="I759" s="5"/>
      <c r="J759" s="5"/>
      <c r="K759" s="37"/>
      <c r="L759" s="37"/>
      <c r="M759" s="33"/>
      <c r="N759" s="33"/>
      <c r="O759" s="33"/>
      <c r="P759" s="33"/>
      <c r="Q759" s="33"/>
      <c r="R759" s="32"/>
      <c r="S759" s="32"/>
      <c r="T759" s="32"/>
      <c r="U759" s="32"/>
      <c r="V759" s="43">
        <f t="shared" si="59"/>
      </c>
      <c r="W759" s="43">
        <f t="shared" si="60"/>
      </c>
      <c r="X759" s="43">
        <f t="shared" si="61"/>
      </c>
      <c r="Y759" s="43">
        <f t="shared" si="62"/>
      </c>
      <c r="Z759" s="43">
        <f t="shared" si="63"/>
      </c>
      <c r="AA759" s="41"/>
      <c r="AB759" s="41"/>
      <c r="AC759" s="41"/>
      <c r="AD759" s="41"/>
      <c r="AE759" s="41"/>
      <c r="AF759" s="41"/>
      <c r="AG759" s="41"/>
      <c r="AH759" s="41"/>
      <c r="AI759" s="41"/>
      <c r="AJ759" s="41"/>
      <c r="AK759" s="41"/>
      <c r="AL759" s="41"/>
      <c r="AM759" s="41"/>
      <c r="AN759" s="41"/>
      <c r="AO759" s="41"/>
      <c r="AP759" s="41"/>
      <c r="AQ759" s="42"/>
      <c r="AR759" s="42"/>
      <c r="AS759" s="42"/>
      <c r="AT759" s="42"/>
      <c r="AU759" s="42"/>
      <c r="AV759" s="42"/>
      <c r="AW759" s="42"/>
      <c r="AX759" s="42"/>
      <c r="AY759" s="6"/>
      <c r="AZ759" s="19"/>
      <c r="BA759" s="19"/>
      <c r="BB759" s="19"/>
      <c r="BC759" s="19"/>
    </row>
    <row r="760" spans="1:55" s="4" customFormat="1" ht="12">
      <c r="A760" s="32"/>
      <c r="B760" s="5"/>
      <c r="C760" s="33"/>
      <c r="D760" s="33"/>
      <c r="E760" s="33"/>
      <c r="F760" s="37"/>
      <c r="G760" s="5"/>
      <c r="H760" s="5"/>
      <c r="I760" s="5"/>
      <c r="J760" s="5"/>
      <c r="K760" s="37"/>
      <c r="L760" s="37"/>
      <c r="M760" s="33"/>
      <c r="N760" s="33"/>
      <c r="O760" s="33"/>
      <c r="P760" s="33"/>
      <c r="Q760" s="33"/>
      <c r="R760" s="32"/>
      <c r="S760" s="32"/>
      <c r="T760" s="32"/>
      <c r="U760" s="32"/>
      <c r="V760" s="43">
        <f t="shared" si="59"/>
      </c>
      <c r="W760" s="43">
        <f t="shared" si="60"/>
      </c>
      <c r="X760" s="43">
        <f t="shared" si="61"/>
      </c>
      <c r="Y760" s="43">
        <f t="shared" si="62"/>
      </c>
      <c r="Z760" s="43">
        <f t="shared" si="63"/>
      </c>
      <c r="AA760" s="41"/>
      <c r="AB760" s="41"/>
      <c r="AC760" s="41"/>
      <c r="AD760" s="41"/>
      <c r="AE760" s="41"/>
      <c r="AF760" s="41"/>
      <c r="AG760" s="41"/>
      <c r="AH760" s="41"/>
      <c r="AI760" s="41"/>
      <c r="AJ760" s="41"/>
      <c r="AK760" s="41"/>
      <c r="AL760" s="41"/>
      <c r="AM760" s="41"/>
      <c r="AN760" s="41"/>
      <c r="AO760" s="41"/>
      <c r="AP760" s="41"/>
      <c r="AQ760" s="42"/>
      <c r="AR760" s="42"/>
      <c r="AS760" s="42"/>
      <c r="AT760" s="42"/>
      <c r="AU760" s="42"/>
      <c r="AV760" s="42"/>
      <c r="AW760" s="42"/>
      <c r="AX760" s="42"/>
      <c r="AY760" s="6"/>
      <c r="AZ760" s="19"/>
      <c r="BA760" s="19"/>
      <c r="BB760" s="19"/>
      <c r="BC760" s="19"/>
    </row>
    <row r="761" spans="1:55" s="4" customFormat="1" ht="12">
      <c r="A761" s="32"/>
      <c r="B761" s="5"/>
      <c r="C761" s="33"/>
      <c r="D761" s="33"/>
      <c r="E761" s="33"/>
      <c r="F761" s="37"/>
      <c r="G761" s="5"/>
      <c r="H761" s="5"/>
      <c r="I761" s="5"/>
      <c r="J761" s="5"/>
      <c r="K761" s="37"/>
      <c r="L761" s="37"/>
      <c r="M761" s="33"/>
      <c r="N761" s="33"/>
      <c r="O761" s="33"/>
      <c r="P761" s="33"/>
      <c r="Q761" s="33"/>
      <c r="R761" s="32"/>
      <c r="S761" s="32"/>
      <c r="T761" s="32"/>
      <c r="U761" s="32"/>
      <c r="V761" s="43">
        <f t="shared" si="59"/>
      </c>
      <c r="W761" s="43">
        <f t="shared" si="60"/>
      </c>
      <c r="X761" s="43">
        <f t="shared" si="61"/>
      </c>
      <c r="Y761" s="43">
        <f t="shared" si="62"/>
      </c>
      <c r="Z761" s="43">
        <f t="shared" si="63"/>
      </c>
      <c r="AA761" s="41"/>
      <c r="AB761" s="41"/>
      <c r="AC761" s="41"/>
      <c r="AD761" s="41"/>
      <c r="AE761" s="41"/>
      <c r="AF761" s="41"/>
      <c r="AG761" s="41"/>
      <c r="AH761" s="41"/>
      <c r="AI761" s="41"/>
      <c r="AJ761" s="41"/>
      <c r="AK761" s="41"/>
      <c r="AL761" s="41"/>
      <c r="AM761" s="41"/>
      <c r="AN761" s="41"/>
      <c r="AO761" s="41"/>
      <c r="AP761" s="41"/>
      <c r="AQ761" s="42"/>
      <c r="AR761" s="42"/>
      <c r="AS761" s="42"/>
      <c r="AT761" s="42"/>
      <c r="AU761" s="42"/>
      <c r="AV761" s="42"/>
      <c r="AW761" s="42"/>
      <c r="AX761" s="42"/>
      <c r="AY761" s="6"/>
      <c r="AZ761" s="19"/>
      <c r="BA761" s="19"/>
      <c r="BB761" s="19"/>
      <c r="BC761" s="19"/>
    </row>
    <row r="762" spans="1:55" s="4" customFormat="1" ht="12">
      <c r="A762" s="32"/>
      <c r="B762" s="5"/>
      <c r="C762" s="33"/>
      <c r="D762" s="33"/>
      <c r="E762" s="33"/>
      <c r="F762" s="37"/>
      <c r="G762" s="5"/>
      <c r="H762" s="5"/>
      <c r="I762" s="5"/>
      <c r="J762" s="5"/>
      <c r="K762" s="37"/>
      <c r="L762" s="37"/>
      <c r="M762" s="33"/>
      <c r="N762" s="33"/>
      <c r="O762" s="33"/>
      <c r="P762" s="33"/>
      <c r="Q762" s="33"/>
      <c r="R762" s="32"/>
      <c r="S762" s="32"/>
      <c r="T762" s="32"/>
      <c r="U762" s="32"/>
      <c r="V762" s="43">
        <f t="shared" si="59"/>
      </c>
      <c r="W762" s="43">
        <f t="shared" si="60"/>
      </c>
      <c r="X762" s="43">
        <f t="shared" si="61"/>
      </c>
      <c r="Y762" s="43">
        <f t="shared" si="62"/>
      </c>
      <c r="Z762" s="43">
        <f t="shared" si="63"/>
      </c>
      <c r="AA762" s="41"/>
      <c r="AB762" s="41"/>
      <c r="AC762" s="41"/>
      <c r="AD762" s="41"/>
      <c r="AE762" s="41"/>
      <c r="AF762" s="41"/>
      <c r="AG762" s="41"/>
      <c r="AH762" s="41"/>
      <c r="AI762" s="41"/>
      <c r="AJ762" s="41"/>
      <c r="AK762" s="41"/>
      <c r="AL762" s="41"/>
      <c r="AM762" s="41"/>
      <c r="AN762" s="41"/>
      <c r="AO762" s="41"/>
      <c r="AP762" s="41"/>
      <c r="AQ762" s="42"/>
      <c r="AR762" s="42"/>
      <c r="AS762" s="42"/>
      <c r="AT762" s="42"/>
      <c r="AU762" s="42"/>
      <c r="AV762" s="42"/>
      <c r="AW762" s="42"/>
      <c r="AX762" s="42"/>
      <c r="AY762" s="6"/>
      <c r="AZ762" s="19"/>
      <c r="BA762" s="19"/>
      <c r="BB762" s="19"/>
      <c r="BC762" s="19"/>
    </row>
    <row r="763" spans="1:55" s="4" customFormat="1" ht="12">
      <c r="A763" s="32"/>
      <c r="B763" s="5"/>
      <c r="C763" s="33"/>
      <c r="D763" s="33"/>
      <c r="E763" s="33"/>
      <c r="F763" s="37"/>
      <c r="G763" s="5"/>
      <c r="H763" s="5"/>
      <c r="I763" s="5"/>
      <c r="J763" s="5"/>
      <c r="K763" s="37"/>
      <c r="L763" s="37"/>
      <c r="M763" s="33"/>
      <c r="N763" s="33"/>
      <c r="O763" s="33"/>
      <c r="P763" s="33"/>
      <c r="Q763" s="33"/>
      <c r="R763" s="32"/>
      <c r="S763" s="32"/>
      <c r="T763" s="32"/>
      <c r="U763" s="32"/>
      <c r="V763" s="43">
        <f t="shared" si="59"/>
      </c>
      <c r="W763" s="43">
        <f t="shared" si="60"/>
      </c>
      <c r="X763" s="43">
        <f t="shared" si="61"/>
      </c>
      <c r="Y763" s="43">
        <f t="shared" si="62"/>
      </c>
      <c r="Z763" s="43">
        <f t="shared" si="63"/>
      </c>
      <c r="AA763" s="41"/>
      <c r="AB763" s="41"/>
      <c r="AC763" s="41"/>
      <c r="AD763" s="41"/>
      <c r="AE763" s="41"/>
      <c r="AF763" s="41"/>
      <c r="AG763" s="41"/>
      <c r="AH763" s="41"/>
      <c r="AI763" s="41"/>
      <c r="AJ763" s="41"/>
      <c r="AK763" s="41"/>
      <c r="AL763" s="41"/>
      <c r="AM763" s="41"/>
      <c r="AN763" s="41"/>
      <c r="AO763" s="41"/>
      <c r="AP763" s="41"/>
      <c r="AQ763" s="42"/>
      <c r="AR763" s="42"/>
      <c r="AS763" s="42"/>
      <c r="AT763" s="42"/>
      <c r="AU763" s="42"/>
      <c r="AV763" s="42"/>
      <c r="AW763" s="42"/>
      <c r="AX763" s="42"/>
      <c r="AY763" s="6"/>
      <c r="AZ763" s="19"/>
      <c r="BA763" s="19"/>
      <c r="BB763" s="19"/>
      <c r="BC763" s="19"/>
    </row>
    <row r="764" spans="1:55" s="4" customFormat="1" ht="12">
      <c r="A764" s="32"/>
      <c r="B764" s="5"/>
      <c r="C764" s="33"/>
      <c r="D764" s="33"/>
      <c r="E764" s="33"/>
      <c r="F764" s="37"/>
      <c r="G764" s="5"/>
      <c r="H764" s="5"/>
      <c r="I764" s="5"/>
      <c r="J764" s="5"/>
      <c r="K764" s="37"/>
      <c r="L764" s="37"/>
      <c r="M764" s="33"/>
      <c r="N764" s="33"/>
      <c r="O764" s="33"/>
      <c r="P764" s="33"/>
      <c r="Q764" s="33"/>
      <c r="R764" s="32"/>
      <c r="S764" s="32"/>
      <c r="T764" s="32"/>
      <c r="U764" s="32"/>
      <c r="V764" s="43">
        <f t="shared" si="59"/>
      </c>
      <c r="W764" s="43">
        <f t="shared" si="60"/>
      </c>
      <c r="X764" s="43">
        <f t="shared" si="61"/>
      </c>
      <c r="Y764" s="43">
        <f t="shared" si="62"/>
      </c>
      <c r="Z764" s="43">
        <f t="shared" si="63"/>
      </c>
      <c r="AA764" s="41"/>
      <c r="AB764" s="41"/>
      <c r="AC764" s="41"/>
      <c r="AD764" s="41"/>
      <c r="AE764" s="41"/>
      <c r="AF764" s="41"/>
      <c r="AG764" s="41"/>
      <c r="AH764" s="41"/>
      <c r="AI764" s="41"/>
      <c r="AJ764" s="41"/>
      <c r="AK764" s="41"/>
      <c r="AL764" s="41"/>
      <c r="AM764" s="41"/>
      <c r="AN764" s="41"/>
      <c r="AO764" s="41"/>
      <c r="AP764" s="41"/>
      <c r="AQ764" s="42"/>
      <c r="AR764" s="42"/>
      <c r="AS764" s="42"/>
      <c r="AT764" s="42"/>
      <c r="AU764" s="42"/>
      <c r="AV764" s="42"/>
      <c r="AW764" s="42"/>
      <c r="AX764" s="42"/>
      <c r="AY764" s="6"/>
      <c r="AZ764" s="19"/>
      <c r="BA764" s="19"/>
      <c r="BB764" s="19"/>
      <c r="BC764" s="19"/>
    </row>
    <row r="765" spans="1:55" s="4" customFormat="1" ht="12">
      <c r="A765" s="32"/>
      <c r="B765" s="5"/>
      <c r="C765" s="33"/>
      <c r="D765" s="33"/>
      <c r="E765" s="33"/>
      <c r="F765" s="37"/>
      <c r="G765" s="5"/>
      <c r="H765" s="5"/>
      <c r="I765" s="5"/>
      <c r="J765" s="5"/>
      <c r="K765" s="37"/>
      <c r="L765" s="37"/>
      <c r="M765" s="33"/>
      <c r="N765" s="33"/>
      <c r="O765" s="33"/>
      <c r="P765" s="33"/>
      <c r="Q765" s="33"/>
      <c r="R765" s="32"/>
      <c r="S765" s="32"/>
      <c r="T765" s="32"/>
      <c r="U765" s="32"/>
      <c r="V765" s="43">
        <f t="shared" si="59"/>
      </c>
      <c r="W765" s="43">
        <f t="shared" si="60"/>
      </c>
      <c r="X765" s="43">
        <f t="shared" si="61"/>
      </c>
      <c r="Y765" s="43">
        <f t="shared" si="62"/>
      </c>
      <c r="Z765" s="43">
        <f t="shared" si="63"/>
      </c>
      <c r="AA765" s="41"/>
      <c r="AB765" s="41"/>
      <c r="AC765" s="41"/>
      <c r="AD765" s="41"/>
      <c r="AE765" s="41"/>
      <c r="AF765" s="41"/>
      <c r="AG765" s="41"/>
      <c r="AH765" s="41"/>
      <c r="AI765" s="41"/>
      <c r="AJ765" s="41"/>
      <c r="AK765" s="41"/>
      <c r="AL765" s="41"/>
      <c r="AM765" s="41"/>
      <c r="AN765" s="41"/>
      <c r="AO765" s="41"/>
      <c r="AP765" s="41"/>
      <c r="AQ765" s="42"/>
      <c r="AR765" s="42"/>
      <c r="AS765" s="42"/>
      <c r="AT765" s="42"/>
      <c r="AU765" s="42"/>
      <c r="AV765" s="42"/>
      <c r="AW765" s="42"/>
      <c r="AX765" s="42"/>
      <c r="AY765" s="6"/>
      <c r="AZ765" s="19"/>
      <c r="BA765" s="19"/>
      <c r="BB765" s="19"/>
      <c r="BC765" s="19"/>
    </row>
    <row r="766" spans="1:55" s="4" customFormat="1" ht="12">
      <c r="A766" s="32"/>
      <c r="B766" s="5"/>
      <c r="C766" s="33"/>
      <c r="D766" s="33"/>
      <c r="E766" s="33"/>
      <c r="F766" s="37"/>
      <c r="G766" s="5"/>
      <c r="H766" s="5"/>
      <c r="I766" s="5"/>
      <c r="J766" s="5"/>
      <c r="K766" s="37"/>
      <c r="L766" s="37"/>
      <c r="M766" s="33"/>
      <c r="N766" s="33"/>
      <c r="O766" s="33"/>
      <c r="P766" s="33"/>
      <c r="Q766" s="33"/>
      <c r="R766" s="32"/>
      <c r="S766" s="32"/>
      <c r="T766" s="32"/>
      <c r="U766" s="32"/>
      <c r="V766" s="43">
        <f t="shared" si="59"/>
      </c>
      <c r="W766" s="43">
        <f t="shared" si="60"/>
      </c>
      <c r="X766" s="43">
        <f t="shared" si="61"/>
      </c>
      <c r="Y766" s="43">
        <f t="shared" si="62"/>
      </c>
      <c r="Z766" s="43">
        <f t="shared" si="63"/>
      </c>
      <c r="AA766" s="41"/>
      <c r="AB766" s="41"/>
      <c r="AC766" s="41"/>
      <c r="AD766" s="41"/>
      <c r="AE766" s="41"/>
      <c r="AF766" s="41"/>
      <c r="AG766" s="41"/>
      <c r="AH766" s="41"/>
      <c r="AI766" s="41"/>
      <c r="AJ766" s="41"/>
      <c r="AK766" s="41"/>
      <c r="AL766" s="41"/>
      <c r="AM766" s="41"/>
      <c r="AN766" s="41"/>
      <c r="AO766" s="41"/>
      <c r="AP766" s="41"/>
      <c r="AQ766" s="42"/>
      <c r="AR766" s="42"/>
      <c r="AS766" s="42"/>
      <c r="AT766" s="42"/>
      <c r="AU766" s="42"/>
      <c r="AV766" s="42"/>
      <c r="AW766" s="42"/>
      <c r="AX766" s="42"/>
      <c r="AY766" s="6"/>
      <c r="AZ766" s="19"/>
      <c r="BA766" s="19"/>
      <c r="BB766" s="19"/>
      <c r="BC766" s="19"/>
    </row>
    <row r="767" spans="1:55" s="4" customFormat="1" ht="12">
      <c r="A767" s="32"/>
      <c r="B767" s="5"/>
      <c r="C767" s="33"/>
      <c r="D767" s="33"/>
      <c r="E767" s="33"/>
      <c r="F767" s="37"/>
      <c r="G767" s="5"/>
      <c r="H767" s="5"/>
      <c r="I767" s="5"/>
      <c r="J767" s="5"/>
      <c r="K767" s="37"/>
      <c r="L767" s="37"/>
      <c r="M767" s="33"/>
      <c r="N767" s="33"/>
      <c r="O767" s="33"/>
      <c r="P767" s="33"/>
      <c r="Q767" s="33"/>
      <c r="R767" s="32"/>
      <c r="S767" s="32"/>
      <c r="T767" s="32"/>
      <c r="U767" s="32"/>
      <c r="V767" s="43">
        <f t="shared" si="59"/>
      </c>
      <c r="W767" s="43">
        <f t="shared" si="60"/>
      </c>
      <c r="X767" s="43">
        <f t="shared" si="61"/>
      </c>
      <c r="Y767" s="43">
        <f t="shared" si="62"/>
      </c>
      <c r="Z767" s="43">
        <f t="shared" si="63"/>
      </c>
      <c r="AA767" s="41"/>
      <c r="AB767" s="41"/>
      <c r="AC767" s="41"/>
      <c r="AD767" s="41"/>
      <c r="AE767" s="41"/>
      <c r="AF767" s="41"/>
      <c r="AG767" s="41"/>
      <c r="AH767" s="41"/>
      <c r="AI767" s="41"/>
      <c r="AJ767" s="41"/>
      <c r="AK767" s="41"/>
      <c r="AL767" s="41"/>
      <c r="AM767" s="41"/>
      <c r="AN767" s="41"/>
      <c r="AO767" s="41"/>
      <c r="AP767" s="41"/>
      <c r="AQ767" s="42"/>
      <c r="AR767" s="42"/>
      <c r="AS767" s="42"/>
      <c r="AT767" s="42"/>
      <c r="AU767" s="42"/>
      <c r="AV767" s="42"/>
      <c r="AW767" s="42"/>
      <c r="AX767" s="42"/>
      <c r="AY767" s="6"/>
      <c r="AZ767" s="19"/>
      <c r="BA767" s="19"/>
      <c r="BB767" s="19"/>
      <c r="BC767" s="19"/>
    </row>
    <row r="768" spans="1:55" s="4" customFormat="1" ht="12">
      <c r="A768" s="32"/>
      <c r="B768" s="5"/>
      <c r="C768" s="33"/>
      <c r="D768" s="33"/>
      <c r="E768" s="33"/>
      <c r="F768" s="37"/>
      <c r="G768" s="5"/>
      <c r="H768" s="5"/>
      <c r="I768" s="5"/>
      <c r="J768" s="5"/>
      <c r="K768" s="37"/>
      <c r="L768" s="37"/>
      <c r="M768" s="33"/>
      <c r="N768" s="33"/>
      <c r="O768" s="33"/>
      <c r="P768" s="33"/>
      <c r="Q768" s="33"/>
      <c r="R768" s="32"/>
      <c r="S768" s="32"/>
      <c r="T768" s="32"/>
      <c r="U768" s="32"/>
      <c r="V768" s="43">
        <f t="shared" si="59"/>
      </c>
      <c r="W768" s="43">
        <f t="shared" si="60"/>
      </c>
      <c r="X768" s="43">
        <f t="shared" si="61"/>
      </c>
      <c r="Y768" s="43">
        <f t="shared" si="62"/>
      </c>
      <c r="Z768" s="43">
        <f t="shared" si="63"/>
      </c>
      <c r="AA768" s="41"/>
      <c r="AB768" s="41"/>
      <c r="AC768" s="41"/>
      <c r="AD768" s="41"/>
      <c r="AE768" s="41"/>
      <c r="AF768" s="41"/>
      <c r="AG768" s="41"/>
      <c r="AH768" s="41"/>
      <c r="AI768" s="41"/>
      <c r="AJ768" s="41"/>
      <c r="AK768" s="41"/>
      <c r="AL768" s="41"/>
      <c r="AM768" s="41"/>
      <c r="AN768" s="41"/>
      <c r="AO768" s="41"/>
      <c r="AP768" s="41"/>
      <c r="AQ768" s="42"/>
      <c r="AR768" s="42"/>
      <c r="AS768" s="42"/>
      <c r="AT768" s="42"/>
      <c r="AU768" s="42"/>
      <c r="AV768" s="42"/>
      <c r="AW768" s="42"/>
      <c r="AX768" s="42"/>
      <c r="AY768" s="6"/>
      <c r="AZ768" s="19"/>
      <c r="BA768" s="19"/>
      <c r="BB768" s="19"/>
      <c r="BC768" s="19"/>
    </row>
    <row r="769" spans="1:55" s="4" customFormat="1" ht="12">
      <c r="A769" s="32"/>
      <c r="B769" s="5"/>
      <c r="C769" s="33"/>
      <c r="D769" s="33"/>
      <c r="E769" s="33"/>
      <c r="F769" s="37"/>
      <c r="G769" s="5"/>
      <c r="H769" s="5"/>
      <c r="I769" s="5"/>
      <c r="J769" s="5"/>
      <c r="K769" s="37"/>
      <c r="L769" s="37"/>
      <c r="M769" s="33"/>
      <c r="N769" s="33"/>
      <c r="O769" s="33"/>
      <c r="P769" s="33"/>
      <c r="Q769" s="33"/>
      <c r="R769" s="32"/>
      <c r="S769" s="32"/>
      <c r="T769" s="32"/>
      <c r="U769" s="32"/>
      <c r="V769" s="43">
        <f t="shared" si="59"/>
      </c>
      <c r="W769" s="43">
        <f t="shared" si="60"/>
      </c>
      <c r="X769" s="43">
        <f t="shared" si="61"/>
      </c>
      <c r="Y769" s="43">
        <f t="shared" si="62"/>
      </c>
      <c r="Z769" s="43">
        <f t="shared" si="63"/>
      </c>
      <c r="AA769" s="41"/>
      <c r="AB769" s="41"/>
      <c r="AC769" s="41"/>
      <c r="AD769" s="41"/>
      <c r="AE769" s="41"/>
      <c r="AF769" s="41"/>
      <c r="AG769" s="41"/>
      <c r="AH769" s="41"/>
      <c r="AI769" s="41"/>
      <c r="AJ769" s="41"/>
      <c r="AK769" s="41"/>
      <c r="AL769" s="41"/>
      <c r="AM769" s="41"/>
      <c r="AN769" s="41"/>
      <c r="AO769" s="41"/>
      <c r="AP769" s="41"/>
      <c r="AQ769" s="42"/>
      <c r="AR769" s="42"/>
      <c r="AS769" s="42"/>
      <c r="AT769" s="42"/>
      <c r="AU769" s="42"/>
      <c r="AV769" s="42"/>
      <c r="AW769" s="42"/>
      <c r="AX769" s="42"/>
      <c r="AY769" s="6"/>
      <c r="AZ769" s="19"/>
      <c r="BA769" s="19"/>
      <c r="BB769" s="19"/>
      <c r="BC769" s="19"/>
    </row>
    <row r="770" spans="1:55" s="4" customFormat="1" ht="12">
      <c r="A770" s="32"/>
      <c r="B770" s="5"/>
      <c r="C770" s="33"/>
      <c r="D770" s="33"/>
      <c r="E770" s="33"/>
      <c r="F770" s="37"/>
      <c r="G770" s="5"/>
      <c r="H770" s="5"/>
      <c r="I770" s="5"/>
      <c r="J770" s="5"/>
      <c r="K770" s="37"/>
      <c r="L770" s="37"/>
      <c r="M770" s="33"/>
      <c r="N770" s="33"/>
      <c r="O770" s="33"/>
      <c r="P770" s="33"/>
      <c r="Q770" s="33"/>
      <c r="R770" s="32"/>
      <c r="S770" s="32"/>
      <c r="T770" s="32"/>
      <c r="U770" s="32"/>
      <c r="V770" s="43">
        <f t="shared" si="59"/>
      </c>
      <c r="W770" s="43">
        <f t="shared" si="60"/>
      </c>
      <c r="X770" s="43">
        <f t="shared" si="61"/>
      </c>
      <c r="Y770" s="43">
        <f t="shared" si="62"/>
      </c>
      <c r="Z770" s="43">
        <f t="shared" si="63"/>
      </c>
      <c r="AA770" s="41"/>
      <c r="AB770" s="41"/>
      <c r="AC770" s="41"/>
      <c r="AD770" s="41"/>
      <c r="AE770" s="41"/>
      <c r="AF770" s="41"/>
      <c r="AG770" s="41"/>
      <c r="AH770" s="41"/>
      <c r="AI770" s="41"/>
      <c r="AJ770" s="41"/>
      <c r="AK770" s="41"/>
      <c r="AL770" s="41"/>
      <c r="AM770" s="41"/>
      <c r="AN770" s="41"/>
      <c r="AO770" s="41"/>
      <c r="AP770" s="41"/>
      <c r="AQ770" s="42"/>
      <c r="AR770" s="42"/>
      <c r="AS770" s="42"/>
      <c r="AT770" s="42"/>
      <c r="AU770" s="42"/>
      <c r="AV770" s="42"/>
      <c r="AW770" s="42"/>
      <c r="AX770" s="42"/>
      <c r="AY770" s="6"/>
      <c r="AZ770" s="19"/>
      <c r="BA770" s="19"/>
      <c r="BB770" s="19"/>
      <c r="BC770" s="19"/>
    </row>
    <row r="771" spans="1:55" s="4" customFormat="1" ht="12">
      <c r="A771" s="32"/>
      <c r="B771" s="5"/>
      <c r="C771" s="33"/>
      <c r="D771" s="33"/>
      <c r="E771" s="33"/>
      <c r="F771" s="37"/>
      <c r="G771" s="5"/>
      <c r="H771" s="5"/>
      <c r="I771" s="5"/>
      <c r="J771" s="5"/>
      <c r="K771" s="37"/>
      <c r="L771" s="37"/>
      <c r="M771" s="33"/>
      <c r="N771" s="33"/>
      <c r="O771" s="33"/>
      <c r="P771" s="33"/>
      <c r="Q771" s="33"/>
      <c r="R771" s="32"/>
      <c r="S771" s="32"/>
      <c r="T771" s="32"/>
      <c r="U771" s="32"/>
      <c r="V771" s="43">
        <f t="shared" si="59"/>
      </c>
      <c r="W771" s="43">
        <f t="shared" si="60"/>
      </c>
      <c r="X771" s="43">
        <f t="shared" si="61"/>
      </c>
      <c r="Y771" s="43">
        <f t="shared" si="62"/>
      </c>
      <c r="Z771" s="43">
        <f t="shared" si="63"/>
      </c>
      <c r="AA771" s="41"/>
      <c r="AB771" s="41"/>
      <c r="AC771" s="41"/>
      <c r="AD771" s="41"/>
      <c r="AE771" s="41"/>
      <c r="AF771" s="41"/>
      <c r="AG771" s="41"/>
      <c r="AH771" s="41"/>
      <c r="AI771" s="41"/>
      <c r="AJ771" s="41"/>
      <c r="AK771" s="41"/>
      <c r="AL771" s="41"/>
      <c r="AM771" s="41"/>
      <c r="AN771" s="41"/>
      <c r="AO771" s="41"/>
      <c r="AP771" s="41"/>
      <c r="AQ771" s="42"/>
      <c r="AR771" s="42"/>
      <c r="AS771" s="42"/>
      <c r="AT771" s="42"/>
      <c r="AU771" s="42"/>
      <c r="AV771" s="42"/>
      <c r="AW771" s="42"/>
      <c r="AX771" s="42"/>
      <c r="AY771" s="6"/>
      <c r="AZ771" s="19"/>
      <c r="BA771" s="19"/>
      <c r="BB771" s="19"/>
      <c r="BC771" s="19"/>
    </row>
    <row r="772" spans="1:55" s="4" customFormat="1" ht="12">
      <c r="A772" s="32"/>
      <c r="B772" s="5"/>
      <c r="C772" s="33"/>
      <c r="D772" s="33"/>
      <c r="E772" s="33"/>
      <c r="F772" s="37"/>
      <c r="G772" s="5"/>
      <c r="H772" s="5"/>
      <c r="I772" s="5"/>
      <c r="J772" s="5"/>
      <c r="K772" s="37"/>
      <c r="L772" s="37"/>
      <c r="M772" s="33"/>
      <c r="N772" s="33"/>
      <c r="O772" s="33"/>
      <c r="P772" s="33"/>
      <c r="Q772" s="33"/>
      <c r="R772" s="32"/>
      <c r="S772" s="32"/>
      <c r="T772" s="32"/>
      <c r="U772" s="32"/>
      <c r="V772" s="43">
        <f t="shared" si="59"/>
      </c>
      <c r="W772" s="43">
        <f t="shared" si="60"/>
      </c>
      <c r="X772" s="43">
        <f t="shared" si="61"/>
      </c>
      <c r="Y772" s="43">
        <f t="shared" si="62"/>
      </c>
      <c r="Z772" s="43">
        <f t="shared" si="63"/>
      </c>
      <c r="AA772" s="41"/>
      <c r="AB772" s="41"/>
      <c r="AC772" s="41"/>
      <c r="AD772" s="41"/>
      <c r="AE772" s="41"/>
      <c r="AF772" s="41"/>
      <c r="AG772" s="41"/>
      <c r="AH772" s="41"/>
      <c r="AI772" s="41"/>
      <c r="AJ772" s="41"/>
      <c r="AK772" s="41"/>
      <c r="AL772" s="41"/>
      <c r="AM772" s="41"/>
      <c r="AN772" s="41"/>
      <c r="AO772" s="41"/>
      <c r="AP772" s="41"/>
      <c r="AQ772" s="42"/>
      <c r="AR772" s="42"/>
      <c r="AS772" s="42"/>
      <c r="AT772" s="42"/>
      <c r="AU772" s="42"/>
      <c r="AV772" s="42"/>
      <c r="AW772" s="42"/>
      <c r="AX772" s="42"/>
      <c r="AY772" s="6"/>
      <c r="AZ772" s="19"/>
      <c r="BA772" s="19"/>
      <c r="BB772" s="19"/>
      <c r="BC772" s="19"/>
    </row>
    <row r="773" spans="1:55" s="4" customFormat="1" ht="12">
      <c r="A773" s="32"/>
      <c r="B773" s="5"/>
      <c r="C773" s="33"/>
      <c r="D773" s="33"/>
      <c r="E773" s="33"/>
      <c r="F773" s="37"/>
      <c r="G773" s="5"/>
      <c r="H773" s="5"/>
      <c r="I773" s="5"/>
      <c r="J773" s="5"/>
      <c r="K773" s="37"/>
      <c r="L773" s="37"/>
      <c r="M773" s="33"/>
      <c r="N773" s="33"/>
      <c r="O773" s="33"/>
      <c r="P773" s="33"/>
      <c r="Q773" s="33"/>
      <c r="R773" s="32"/>
      <c r="S773" s="32"/>
      <c r="T773" s="32"/>
      <c r="U773" s="32"/>
      <c r="V773" s="43">
        <f t="shared" si="59"/>
      </c>
      <c r="W773" s="43">
        <f t="shared" si="60"/>
      </c>
      <c r="X773" s="43">
        <f t="shared" si="61"/>
      </c>
      <c r="Y773" s="43">
        <f t="shared" si="62"/>
      </c>
      <c r="Z773" s="43">
        <f t="shared" si="63"/>
      </c>
      <c r="AA773" s="41"/>
      <c r="AB773" s="41"/>
      <c r="AC773" s="41"/>
      <c r="AD773" s="41"/>
      <c r="AE773" s="41"/>
      <c r="AF773" s="41"/>
      <c r="AG773" s="41"/>
      <c r="AH773" s="41"/>
      <c r="AI773" s="41"/>
      <c r="AJ773" s="41"/>
      <c r="AK773" s="41"/>
      <c r="AL773" s="41"/>
      <c r="AM773" s="41"/>
      <c r="AN773" s="41"/>
      <c r="AO773" s="41"/>
      <c r="AP773" s="41"/>
      <c r="AQ773" s="42"/>
      <c r="AR773" s="42"/>
      <c r="AS773" s="42"/>
      <c r="AT773" s="42"/>
      <c r="AU773" s="42"/>
      <c r="AV773" s="42"/>
      <c r="AW773" s="42"/>
      <c r="AX773" s="42"/>
      <c r="AY773" s="6"/>
      <c r="AZ773" s="19"/>
      <c r="BA773" s="19"/>
      <c r="BB773" s="19"/>
      <c r="BC773" s="19"/>
    </row>
    <row r="774" spans="1:55" s="4" customFormat="1" ht="12">
      <c r="A774" s="32"/>
      <c r="B774" s="5"/>
      <c r="C774" s="33"/>
      <c r="D774" s="33"/>
      <c r="E774" s="33"/>
      <c r="F774" s="37"/>
      <c r="G774" s="5"/>
      <c r="H774" s="5"/>
      <c r="I774" s="5"/>
      <c r="J774" s="5"/>
      <c r="K774" s="37"/>
      <c r="L774" s="37"/>
      <c r="M774" s="33"/>
      <c r="N774" s="33"/>
      <c r="O774" s="33"/>
      <c r="P774" s="33"/>
      <c r="Q774" s="33"/>
      <c r="R774" s="32"/>
      <c r="S774" s="32"/>
      <c r="T774" s="32"/>
      <c r="U774" s="32"/>
      <c r="V774" s="43">
        <f t="shared" si="59"/>
      </c>
      <c r="W774" s="43">
        <f t="shared" si="60"/>
      </c>
      <c r="X774" s="43">
        <f t="shared" si="61"/>
      </c>
      <c r="Y774" s="43">
        <f t="shared" si="62"/>
      </c>
      <c r="Z774" s="43">
        <f t="shared" si="63"/>
      </c>
      <c r="AA774" s="41"/>
      <c r="AB774" s="41"/>
      <c r="AC774" s="41"/>
      <c r="AD774" s="41"/>
      <c r="AE774" s="41"/>
      <c r="AF774" s="41"/>
      <c r="AG774" s="41"/>
      <c r="AH774" s="41"/>
      <c r="AI774" s="41"/>
      <c r="AJ774" s="41"/>
      <c r="AK774" s="41"/>
      <c r="AL774" s="41"/>
      <c r="AM774" s="41"/>
      <c r="AN774" s="41"/>
      <c r="AO774" s="41"/>
      <c r="AP774" s="41"/>
      <c r="AQ774" s="42"/>
      <c r="AR774" s="42"/>
      <c r="AS774" s="42"/>
      <c r="AT774" s="42"/>
      <c r="AU774" s="42"/>
      <c r="AV774" s="42"/>
      <c r="AW774" s="42"/>
      <c r="AX774" s="42"/>
      <c r="AY774" s="6"/>
      <c r="AZ774" s="19"/>
      <c r="BA774" s="19"/>
      <c r="BB774" s="19"/>
      <c r="BC774" s="19"/>
    </row>
    <row r="775" spans="1:55" s="4" customFormat="1" ht="12">
      <c r="A775" s="32"/>
      <c r="B775" s="5"/>
      <c r="C775" s="33"/>
      <c r="D775" s="33"/>
      <c r="E775" s="33"/>
      <c r="F775" s="37"/>
      <c r="G775" s="5"/>
      <c r="H775" s="5"/>
      <c r="I775" s="5"/>
      <c r="J775" s="5"/>
      <c r="K775" s="37"/>
      <c r="L775" s="37"/>
      <c r="M775" s="33"/>
      <c r="N775" s="33"/>
      <c r="O775" s="33"/>
      <c r="P775" s="33"/>
      <c r="Q775" s="33"/>
      <c r="R775" s="32"/>
      <c r="S775" s="32"/>
      <c r="T775" s="32"/>
      <c r="U775" s="32"/>
      <c r="V775" s="43">
        <f t="shared" si="59"/>
      </c>
      <c r="W775" s="43">
        <f t="shared" si="60"/>
      </c>
      <c r="X775" s="43">
        <f t="shared" si="61"/>
      </c>
      <c r="Y775" s="43">
        <f t="shared" si="62"/>
      </c>
      <c r="Z775" s="43">
        <f t="shared" si="63"/>
      </c>
      <c r="AA775" s="41"/>
      <c r="AB775" s="41"/>
      <c r="AC775" s="41"/>
      <c r="AD775" s="41"/>
      <c r="AE775" s="41"/>
      <c r="AF775" s="41"/>
      <c r="AG775" s="41"/>
      <c r="AH775" s="41"/>
      <c r="AI775" s="41"/>
      <c r="AJ775" s="41"/>
      <c r="AK775" s="41"/>
      <c r="AL775" s="41"/>
      <c r="AM775" s="41"/>
      <c r="AN775" s="41"/>
      <c r="AO775" s="41"/>
      <c r="AP775" s="41"/>
      <c r="AQ775" s="42"/>
      <c r="AR775" s="42"/>
      <c r="AS775" s="42"/>
      <c r="AT775" s="42"/>
      <c r="AU775" s="42"/>
      <c r="AV775" s="42"/>
      <c r="AW775" s="42"/>
      <c r="AX775" s="42"/>
      <c r="AY775" s="6"/>
      <c r="AZ775" s="19"/>
      <c r="BA775" s="19"/>
      <c r="BB775" s="19"/>
      <c r="BC775" s="19"/>
    </row>
    <row r="776" spans="1:55" s="4" customFormat="1" ht="12">
      <c r="A776" s="32"/>
      <c r="B776" s="5"/>
      <c r="C776" s="33"/>
      <c r="D776" s="33"/>
      <c r="E776" s="33"/>
      <c r="F776" s="37"/>
      <c r="G776" s="5"/>
      <c r="H776" s="5"/>
      <c r="I776" s="5"/>
      <c r="J776" s="5"/>
      <c r="K776" s="37"/>
      <c r="L776" s="37"/>
      <c r="M776" s="33"/>
      <c r="N776" s="33"/>
      <c r="O776" s="33"/>
      <c r="P776" s="33"/>
      <c r="Q776" s="33"/>
      <c r="R776" s="32"/>
      <c r="S776" s="32"/>
      <c r="T776" s="32"/>
      <c r="U776" s="32"/>
      <c r="V776" s="43">
        <f t="shared" si="59"/>
      </c>
      <c r="W776" s="43">
        <f t="shared" si="60"/>
      </c>
      <c r="X776" s="43">
        <f t="shared" si="61"/>
      </c>
      <c r="Y776" s="43">
        <f t="shared" si="62"/>
      </c>
      <c r="Z776" s="43">
        <f t="shared" si="63"/>
      </c>
      <c r="AA776" s="41"/>
      <c r="AB776" s="41"/>
      <c r="AC776" s="41"/>
      <c r="AD776" s="41"/>
      <c r="AE776" s="41"/>
      <c r="AF776" s="41"/>
      <c r="AG776" s="41"/>
      <c r="AH776" s="41"/>
      <c r="AI776" s="41"/>
      <c r="AJ776" s="41"/>
      <c r="AK776" s="41"/>
      <c r="AL776" s="41"/>
      <c r="AM776" s="41"/>
      <c r="AN776" s="41"/>
      <c r="AO776" s="41"/>
      <c r="AP776" s="41"/>
      <c r="AQ776" s="42"/>
      <c r="AR776" s="42"/>
      <c r="AS776" s="42"/>
      <c r="AT776" s="42"/>
      <c r="AU776" s="42"/>
      <c r="AV776" s="42"/>
      <c r="AW776" s="42"/>
      <c r="AX776" s="42"/>
      <c r="AY776" s="6"/>
      <c r="AZ776" s="19"/>
      <c r="BA776" s="19"/>
      <c r="BB776" s="19"/>
      <c r="BC776" s="19"/>
    </row>
    <row r="777" spans="1:55" s="4" customFormat="1" ht="12">
      <c r="A777" s="32"/>
      <c r="B777" s="5"/>
      <c r="C777" s="33"/>
      <c r="D777" s="33"/>
      <c r="E777" s="33"/>
      <c r="F777" s="37"/>
      <c r="G777" s="5"/>
      <c r="H777" s="5"/>
      <c r="I777" s="5"/>
      <c r="J777" s="5"/>
      <c r="K777" s="37"/>
      <c r="L777" s="37"/>
      <c r="M777" s="33"/>
      <c r="N777" s="33"/>
      <c r="O777" s="33"/>
      <c r="P777" s="33"/>
      <c r="Q777" s="33"/>
      <c r="R777" s="32"/>
      <c r="S777" s="32"/>
      <c r="T777" s="32"/>
      <c r="U777" s="32"/>
      <c r="V777" s="43">
        <f t="shared" si="59"/>
      </c>
      <c r="W777" s="43">
        <f t="shared" si="60"/>
      </c>
      <c r="X777" s="43">
        <f t="shared" si="61"/>
      </c>
      <c r="Y777" s="43">
        <f t="shared" si="62"/>
      </c>
      <c r="Z777" s="43">
        <f t="shared" si="63"/>
      </c>
      <c r="AA777" s="41"/>
      <c r="AB777" s="41"/>
      <c r="AC777" s="41"/>
      <c r="AD777" s="41"/>
      <c r="AE777" s="41"/>
      <c r="AF777" s="41"/>
      <c r="AG777" s="41"/>
      <c r="AH777" s="41"/>
      <c r="AI777" s="41"/>
      <c r="AJ777" s="41"/>
      <c r="AK777" s="41"/>
      <c r="AL777" s="41"/>
      <c r="AM777" s="41"/>
      <c r="AN777" s="41"/>
      <c r="AO777" s="41"/>
      <c r="AP777" s="41"/>
      <c r="AQ777" s="42"/>
      <c r="AR777" s="42"/>
      <c r="AS777" s="42"/>
      <c r="AT777" s="42"/>
      <c r="AU777" s="42"/>
      <c r="AV777" s="42"/>
      <c r="AW777" s="42"/>
      <c r="AX777" s="42"/>
      <c r="AY777" s="6"/>
      <c r="AZ777" s="19"/>
      <c r="BA777" s="19"/>
      <c r="BB777" s="19"/>
      <c r="BC777" s="19"/>
    </row>
    <row r="778" spans="1:55" s="4" customFormat="1" ht="12">
      <c r="A778" s="32"/>
      <c r="B778" s="5"/>
      <c r="C778" s="33"/>
      <c r="D778" s="33"/>
      <c r="E778" s="33"/>
      <c r="F778" s="37"/>
      <c r="G778" s="5"/>
      <c r="H778" s="5"/>
      <c r="I778" s="5"/>
      <c r="J778" s="5"/>
      <c r="K778" s="37"/>
      <c r="L778" s="37"/>
      <c r="M778" s="33"/>
      <c r="N778" s="33"/>
      <c r="O778" s="33"/>
      <c r="P778" s="33"/>
      <c r="Q778" s="33"/>
      <c r="R778" s="32"/>
      <c r="S778" s="32"/>
      <c r="T778" s="32"/>
      <c r="U778" s="32"/>
      <c r="V778" s="43">
        <f t="shared" si="59"/>
      </c>
      <c r="W778" s="43">
        <f t="shared" si="60"/>
      </c>
      <c r="X778" s="43">
        <f t="shared" si="61"/>
      </c>
      <c r="Y778" s="43">
        <f t="shared" si="62"/>
      </c>
      <c r="Z778" s="43">
        <f t="shared" si="63"/>
      </c>
      <c r="AA778" s="41"/>
      <c r="AB778" s="41"/>
      <c r="AC778" s="41"/>
      <c r="AD778" s="41"/>
      <c r="AE778" s="41"/>
      <c r="AF778" s="41"/>
      <c r="AG778" s="41"/>
      <c r="AH778" s="41"/>
      <c r="AI778" s="41"/>
      <c r="AJ778" s="41"/>
      <c r="AK778" s="41"/>
      <c r="AL778" s="41"/>
      <c r="AM778" s="41"/>
      <c r="AN778" s="41"/>
      <c r="AO778" s="41"/>
      <c r="AP778" s="41"/>
      <c r="AQ778" s="42"/>
      <c r="AR778" s="42"/>
      <c r="AS778" s="42"/>
      <c r="AT778" s="42"/>
      <c r="AU778" s="42"/>
      <c r="AV778" s="42"/>
      <c r="AW778" s="42"/>
      <c r="AX778" s="42"/>
      <c r="AY778" s="6"/>
      <c r="AZ778" s="19"/>
      <c r="BA778" s="19"/>
      <c r="BB778" s="19"/>
      <c r="BC778" s="19"/>
    </row>
    <row r="779" spans="1:55" s="4" customFormat="1" ht="12">
      <c r="A779" s="32"/>
      <c r="B779" s="5"/>
      <c r="C779" s="33"/>
      <c r="D779" s="33"/>
      <c r="E779" s="33"/>
      <c r="F779" s="37"/>
      <c r="G779" s="5"/>
      <c r="H779" s="5"/>
      <c r="I779" s="5"/>
      <c r="J779" s="5"/>
      <c r="K779" s="37"/>
      <c r="L779" s="37"/>
      <c r="M779" s="33"/>
      <c r="N779" s="33"/>
      <c r="O779" s="33"/>
      <c r="P779" s="33"/>
      <c r="Q779" s="33"/>
      <c r="R779" s="32"/>
      <c r="S779" s="32"/>
      <c r="T779" s="32"/>
      <c r="U779" s="32"/>
      <c r="V779" s="43">
        <f t="shared" si="59"/>
      </c>
      <c r="W779" s="43">
        <f t="shared" si="60"/>
      </c>
      <c r="X779" s="43">
        <f t="shared" si="61"/>
      </c>
      <c r="Y779" s="43">
        <f t="shared" si="62"/>
      </c>
      <c r="Z779" s="43">
        <f t="shared" si="63"/>
      </c>
      <c r="AA779" s="41"/>
      <c r="AB779" s="41"/>
      <c r="AC779" s="41"/>
      <c r="AD779" s="41"/>
      <c r="AE779" s="41"/>
      <c r="AF779" s="41"/>
      <c r="AG779" s="41"/>
      <c r="AH779" s="41"/>
      <c r="AI779" s="41"/>
      <c r="AJ779" s="41"/>
      <c r="AK779" s="41"/>
      <c r="AL779" s="41"/>
      <c r="AM779" s="41"/>
      <c r="AN779" s="41"/>
      <c r="AO779" s="41"/>
      <c r="AP779" s="41"/>
      <c r="AQ779" s="42"/>
      <c r="AR779" s="42"/>
      <c r="AS779" s="42"/>
      <c r="AT779" s="42"/>
      <c r="AU779" s="42"/>
      <c r="AV779" s="42"/>
      <c r="AW779" s="42"/>
      <c r="AX779" s="42"/>
      <c r="AY779" s="6"/>
      <c r="AZ779" s="19"/>
      <c r="BA779" s="19"/>
      <c r="BB779" s="19"/>
      <c r="BC779" s="19"/>
    </row>
    <row r="780" spans="1:55" s="4" customFormat="1" ht="12">
      <c r="A780" s="32"/>
      <c r="B780" s="5"/>
      <c r="C780" s="33"/>
      <c r="D780" s="33"/>
      <c r="E780" s="33"/>
      <c r="F780" s="37"/>
      <c r="G780" s="5"/>
      <c r="H780" s="5"/>
      <c r="I780" s="5"/>
      <c r="J780" s="5"/>
      <c r="K780" s="37"/>
      <c r="L780" s="37"/>
      <c r="M780" s="33"/>
      <c r="N780" s="33"/>
      <c r="O780" s="33"/>
      <c r="P780" s="33"/>
      <c r="Q780" s="33"/>
      <c r="R780" s="32"/>
      <c r="S780" s="32"/>
      <c r="T780" s="32"/>
      <c r="U780" s="32"/>
      <c r="V780" s="43">
        <f t="shared" si="59"/>
      </c>
      <c r="W780" s="43">
        <f t="shared" si="60"/>
      </c>
      <c r="X780" s="43">
        <f t="shared" si="61"/>
      </c>
      <c r="Y780" s="43">
        <f t="shared" si="62"/>
      </c>
      <c r="Z780" s="43">
        <f t="shared" si="63"/>
      </c>
      <c r="AA780" s="41"/>
      <c r="AB780" s="41"/>
      <c r="AC780" s="41"/>
      <c r="AD780" s="41"/>
      <c r="AE780" s="41"/>
      <c r="AF780" s="41"/>
      <c r="AG780" s="41"/>
      <c r="AH780" s="41"/>
      <c r="AI780" s="41"/>
      <c r="AJ780" s="41"/>
      <c r="AK780" s="41"/>
      <c r="AL780" s="41"/>
      <c r="AM780" s="41"/>
      <c r="AN780" s="41"/>
      <c r="AO780" s="41"/>
      <c r="AP780" s="41"/>
      <c r="AQ780" s="42"/>
      <c r="AR780" s="42"/>
      <c r="AS780" s="42"/>
      <c r="AT780" s="42"/>
      <c r="AU780" s="42"/>
      <c r="AV780" s="42"/>
      <c r="AW780" s="42"/>
      <c r="AX780" s="42"/>
      <c r="AY780" s="6"/>
      <c r="AZ780" s="19"/>
      <c r="BA780" s="19"/>
      <c r="BB780" s="19"/>
      <c r="BC780" s="19"/>
    </row>
    <row r="781" spans="1:55" s="4" customFormat="1" ht="12">
      <c r="A781" s="32"/>
      <c r="B781" s="5"/>
      <c r="C781" s="33"/>
      <c r="D781" s="33"/>
      <c r="E781" s="33"/>
      <c r="F781" s="37"/>
      <c r="G781" s="5"/>
      <c r="H781" s="5"/>
      <c r="I781" s="5"/>
      <c r="J781" s="5"/>
      <c r="K781" s="37"/>
      <c r="L781" s="37"/>
      <c r="M781" s="33"/>
      <c r="N781" s="33"/>
      <c r="O781" s="33"/>
      <c r="P781" s="33"/>
      <c r="Q781" s="33"/>
      <c r="R781" s="32"/>
      <c r="S781" s="32"/>
      <c r="T781" s="32"/>
      <c r="U781" s="32"/>
      <c r="V781" s="43">
        <f t="shared" si="59"/>
      </c>
      <c r="W781" s="43">
        <f t="shared" si="60"/>
      </c>
      <c r="X781" s="43">
        <f t="shared" si="61"/>
      </c>
      <c r="Y781" s="43">
        <f t="shared" si="62"/>
      </c>
      <c r="Z781" s="43">
        <f t="shared" si="63"/>
      </c>
      <c r="AA781" s="41"/>
      <c r="AB781" s="41"/>
      <c r="AC781" s="41"/>
      <c r="AD781" s="41"/>
      <c r="AE781" s="41"/>
      <c r="AF781" s="41"/>
      <c r="AG781" s="41"/>
      <c r="AH781" s="41"/>
      <c r="AI781" s="41"/>
      <c r="AJ781" s="41"/>
      <c r="AK781" s="41"/>
      <c r="AL781" s="41"/>
      <c r="AM781" s="41"/>
      <c r="AN781" s="41"/>
      <c r="AO781" s="41"/>
      <c r="AP781" s="41"/>
      <c r="AQ781" s="42"/>
      <c r="AR781" s="42"/>
      <c r="AS781" s="42"/>
      <c r="AT781" s="42"/>
      <c r="AU781" s="42"/>
      <c r="AV781" s="42"/>
      <c r="AW781" s="42"/>
      <c r="AX781" s="42"/>
      <c r="AY781" s="6"/>
      <c r="AZ781" s="19"/>
      <c r="BA781" s="19"/>
      <c r="BB781" s="19"/>
      <c r="BC781" s="19"/>
    </row>
    <row r="782" spans="1:55" s="4" customFormat="1" ht="12">
      <c r="A782" s="32"/>
      <c r="B782" s="5"/>
      <c r="C782" s="33"/>
      <c r="D782" s="33"/>
      <c r="E782" s="33"/>
      <c r="F782" s="37"/>
      <c r="G782" s="5"/>
      <c r="H782" s="5"/>
      <c r="I782" s="5"/>
      <c r="J782" s="5"/>
      <c r="K782" s="37"/>
      <c r="L782" s="37"/>
      <c r="M782" s="33"/>
      <c r="N782" s="33"/>
      <c r="O782" s="33"/>
      <c r="P782" s="33"/>
      <c r="Q782" s="33"/>
      <c r="R782" s="32"/>
      <c r="S782" s="32"/>
      <c r="T782" s="32"/>
      <c r="U782" s="32"/>
      <c r="V782" s="43">
        <f t="shared" si="59"/>
      </c>
      <c r="W782" s="43">
        <f t="shared" si="60"/>
      </c>
      <c r="X782" s="43">
        <f t="shared" si="61"/>
      </c>
      <c r="Y782" s="43">
        <f t="shared" si="62"/>
      </c>
      <c r="Z782" s="43">
        <f t="shared" si="63"/>
      </c>
      <c r="AA782" s="41"/>
      <c r="AB782" s="41"/>
      <c r="AC782" s="41"/>
      <c r="AD782" s="41"/>
      <c r="AE782" s="41"/>
      <c r="AF782" s="41"/>
      <c r="AG782" s="41"/>
      <c r="AH782" s="41"/>
      <c r="AI782" s="41"/>
      <c r="AJ782" s="41"/>
      <c r="AK782" s="41"/>
      <c r="AL782" s="41"/>
      <c r="AM782" s="41"/>
      <c r="AN782" s="41"/>
      <c r="AO782" s="41"/>
      <c r="AP782" s="41"/>
      <c r="AQ782" s="42"/>
      <c r="AR782" s="42"/>
      <c r="AS782" s="42"/>
      <c r="AT782" s="42"/>
      <c r="AU782" s="42"/>
      <c r="AV782" s="42"/>
      <c r="AW782" s="42"/>
      <c r="AX782" s="42"/>
      <c r="AY782" s="6"/>
      <c r="AZ782" s="19"/>
      <c r="BA782" s="19"/>
      <c r="BB782" s="19"/>
      <c r="BC782" s="19"/>
    </row>
    <row r="783" spans="1:55" s="4" customFormat="1" ht="12">
      <c r="A783" s="32"/>
      <c r="B783" s="5"/>
      <c r="C783" s="33"/>
      <c r="D783" s="33"/>
      <c r="E783" s="33"/>
      <c r="F783" s="37"/>
      <c r="G783" s="5"/>
      <c r="H783" s="5"/>
      <c r="I783" s="5"/>
      <c r="J783" s="5"/>
      <c r="K783" s="37"/>
      <c r="L783" s="37"/>
      <c r="M783" s="33"/>
      <c r="N783" s="33"/>
      <c r="O783" s="33"/>
      <c r="P783" s="33"/>
      <c r="Q783" s="33"/>
      <c r="R783" s="32"/>
      <c r="S783" s="32"/>
      <c r="T783" s="32"/>
      <c r="U783" s="32"/>
      <c r="V783" s="43">
        <f t="shared" si="59"/>
      </c>
      <c r="W783" s="43">
        <f t="shared" si="60"/>
      </c>
      <c r="X783" s="43">
        <f t="shared" si="61"/>
      </c>
      <c r="Y783" s="43">
        <f t="shared" si="62"/>
      </c>
      <c r="Z783" s="43">
        <f t="shared" si="63"/>
      </c>
      <c r="AA783" s="41"/>
      <c r="AB783" s="41"/>
      <c r="AC783" s="41"/>
      <c r="AD783" s="41"/>
      <c r="AE783" s="41"/>
      <c r="AF783" s="41"/>
      <c r="AG783" s="41"/>
      <c r="AH783" s="41"/>
      <c r="AI783" s="41"/>
      <c r="AJ783" s="41"/>
      <c r="AK783" s="41"/>
      <c r="AL783" s="41"/>
      <c r="AM783" s="41"/>
      <c r="AN783" s="41"/>
      <c r="AO783" s="41"/>
      <c r="AP783" s="41"/>
      <c r="AQ783" s="42"/>
      <c r="AR783" s="42"/>
      <c r="AS783" s="42"/>
      <c r="AT783" s="42"/>
      <c r="AU783" s="42"/>
      <c r="AV783" s="42"/>
      <c r="AW783" s="42"/>
      <c r="AX783" s="42"/>
      <c r="AY783" s="6"/>
      <c r="AZ783" s="19"/>
      <c r="BA783" s="19"/>
      <c r="BB783" s="19"/>
      <c r="BC783" s="19"/>
    </row>
    <row r="784" spans="1:55" s="4" customFormat="1" ht="12">
      <c r="A784" s="32"/>
      <c r="B784" s="5"/>
      <c r="C784" s="33"/>
      <c r="D784" s="33"/>
      <c r="E784" s="33"/>
      <c r="F784" s="37"/>
      <c r="G784" s="5"/>
      <c r="H784" s="5"/>
      <c r="I784" s="5"/>
      <c r="J784" s="5"/>
      <c r="K784" s="37"/>
      <c r="L784" s="37"/>
      <c r="M784" s="33"/>
      <c r="N784" s="33"/>
      <c r="O784" s="33"/>
      <c r="P784" s="33"/>
      <c r="Q784" s="33"/>
      <c r="R784" s="32"/>
      <c r="S784" s="32"/>
      <c r="T784" s="32"/>
      <c r="U784" s="32"/>
      <c r="V784" s="43">
        <f t="shared" si="59"/>
      </c>
      <c r="W784" s="43">
        <f t="shared" si="60"/>
      </c>
      <c r="X784" s="43">
        <f t="shared" si="61"/>
      </c>
      <c r="Y784" s="43">
        <f t="shared" si="62"/>
      </c>
      <c r="Z784" s="43">
        <f t="shared" si="63"/>
      </c>
      <c r="AA784" s="41"/>
      <c r="AB784" s="41"/>
      <c r="AC784" s="41"/>
      <c r="AD784" s="41"/>
      <c r="AE784" s="41"/>
      <c r="AF784" s="41"/>
      <c r="AG784" s="41"/>
      <c r="AH784" s="41"/>
      <c r="AI784" s="41"/>
      <c r="AJ784" s="41"/>
      <c r="AK784" s="41"/>
      <c r="AL784" s="41"/>
      <c r="AM784" s="41"/>
      <c r="AN784" s="41"/>
      <c r="AO784" s="41"/>
      <c r="AP784" s="41"/>
      <c r="AQ784" s="42"/>
      <c r="AR784" s="42"/>
      <c r="AS784" s="42"/>
      <c r="AT784" s="42"/>
      <c r="AU784" s="42"/>
      <c r="AV784" s="42"/>
      <c r="AW784" s="42"/>
      <c r="AX784" s="42"/>
      <c r="AY784" s="6"/>
      <c r="AZ784" s="19"/>
      <c r="BA784" s="19"/>
      <c r="BB784" s="19"/>
      <c r="BC784" s="19"/>
    </row>
    <row r="785" spans="1:55" s="4" customFormat="1" ht="12">
      <c r="A785" s="32"/>
      <c r="B785" s="5"/>
      <c r="C785" s="33"/>
      <c r="D785" s="33"/>
      <c r="E785" s="33"/>
      <c r="F785" s="37"/>
      <c r="G785" s="5"/>
      <c r="H785" s="5"/>
      <c r="I785" s="5"/>
      <c r="J785" s="5"/>
      <c r="K785" s="37"/>
      <c r="L785" s="37"/>
      <c r="M785" s="33"/>
      <c r="N785" s="33"/>
      <c r="O785" s="33"/>
      <c r="P785" s="33"/>
      <c r="Q785" s="33"/>
      <c r="R785" s="32"/>
      <c r="S785" s="32"/>
      <c r="T785" s="32"/>
      <c r="U785" s="32"/>
      <c r="V785" s="43">
        <f t="shared" si="59"/>
      </c>
      <c r="W785" s="43">
        <f t="shared" si="60"/>
      </c>
      <c r="X785" s="43">
        <f t="shared" si="61"/>
      </c>
      <c r="Y785" s="43">
        <f t="shared" si="62"/>
      </c>
      <c r="Z785" s="43">
        <f t="shared" si="63"/>
      </c>
      <c r="AA785" s="41"/>
      <c r="AB785" s="41"/>
      <c r="AC785" s="41"/>
      <c r="AD785" s="41"/>
      <c r="AE785" s="41"/>
      <c r="AF785" s="41"/>
      <c r="AG785" s="41"/>
      <c r="AH785" s="41"/>
      <c r="AI785" s="41"/>
      <c r="AJ785" s="41"/>
      <c r="AK785" s="41"/>
      <c r="AL785" s="41"/>
      <c r="AM785" s="41"/>
      <c r="AN785" s="41"/>
      <c r="AO785" s="41"/>
      <c r="AP785" s="41"/>
      <c r="AQ785" s="42"/>
      <c r="AR785" s="42"/>
      <c r="AS785" s="42"/>
      <c r="AT785" s="42"/>
      <c r="AU785" s="42"/>
      <c r="AV785" s="42"/>
      <c r="AW785" s="42"/>
      <c r="AX785" s="42"/>
      <c r="AY785" s="6"/>
      <c r="AZ785" s="19"/>
      <c r="BA785" s="19"/>
      <c r="BB785" s="19"/>
      <c r="BC785" s="19"/>
    </row>
    <row r="786" spans="1:55" s="4" customFormat="1" ht="12">
      <c r="A786" s="32"/>
      <c r="B786" s="5"/>
      <c r="C786" s="33"/>
      <c r="D786" s="33"/>
      <c r="E786" s="33"/>
      <c r="F786" s="37"/>
      <c r="G786" s="5"/>
      <c r="H786" s="5"/>
      <c r="I786" s="5"/>
      <c r="J786" s="5"/>
      <c r="K786" s="37"/>
      <c r="L786" s="37"/>
      <c r="M786" s="33"/>
      <c r="N786" s="33"/>
      <c r="O786" s="33"/>
      <c r="P786" s="33"/>
      <c r="Q786" s="33"/>
      <c r="R786" s="32"/>
      <c r="S786" s="32"/>
      <c r="T786" s="32"/>
      <c r="U786" s="32"/>
      <c r="V786" s="43">
        <f t="shared" si="59"/>
      </c>
      <c r="W786" s="43">
        <f t="shared" si="60"/>
      </c>
      <c r="X786" s="43">
        <f t="shared" si="61"/>
      </c>
      <c r="Y786" s="43">
        <f t="shared" si="62"/>
      </c>
      <c r="Z786" s="43">
        <f t="shared" si="63"/>
      </c>
      <c r="AA786" s="41"/>
      <c r="AB786" s="41"/>
      <c r="AC786" s="41"/>
      <c r="AD786" s="41"/>
      <c r="AE786" s="41"/>
      <c r="AF786" s="41"/>
      <c r="AG786" s="41"/>
      <c r="AH786" s="41"/>
      <c r="AI786" s="41"/>
      <c r="AJ786" s="41"/>
      <c r="AK786" s="41"/>
      <c r="AL786" s="41"/>
      <c r="AM786" s="41"/>
      <c r="AN786" s="41"/>
      <c r="AO786" s="41"/>
      <c r="AP786" s="41"/>
      <c r="AQ786" s="42"/>
      <c r="AR786" s="42"/>
      <c r="AS786" s="42"/>
      <c r="AT786" s="42"/>
      <c r="AU786" s="42"/>
      <c r="AV786" s="42"/>
      <c r="AW786" s="42"/>
      <c r="AX786" s="42"/>
      <c r="AY786" s="6"/>
      <c r="AZ786" s="19"/>
      <c r="BA786" s="19"/>
      <c r="BB786" s="19"/>
      <c r="BC786" s="19"/>
    </row>
    <row r="787" spans="1:55" s="4" customFormat="1" ht="12">
      <c r="A787" s="32"/>
      <c r="B787" s="5"/>
      <c r="C787" s="33"/>
      <c r="D787" s="33"/>
      <c r="E787" s="33"/>
      <c r="F787" s="37"/>
      <c r="G787" s="5"/>
      <c r="H787" s="5"/>
      <c r="I787" s="5"/>
      <c r="J787" s="5"/>
      <c r="K787" s="37"/>
      <c r="L787" s="37"/>
      <c r="M787" s="33"/>
      <c r="N787" s="33"/>
      <c r="O787" s="33"/>
      <c r="P787" s="33"/>
      <c r="Q787" s="33"/>
      <c r="R787" s="32"/>
      <c r="S787" s="32"/>
      <c r="T787" s="32"/>
      <c r="U787" s="32"/>
      <c r="V787" s="43">
        <f t="shared" si="59"/>
      </c>
      <c r="W787" s="43">
        <f t="shared" si="60"/>
      </c>
      <c r="X787" s="43">
        <f t="shared" si="61"/>
      </c>
      <c r="Y787" s="43">
        <f t="shared" si="62"/>
      </c>
      <c r="Z787" s="43">
        <f t="shared" si="63"/>
      </c>
      <c r="AA787" s="41"/>
      <c r="AB787" s="41"/>
      <c r="AC787" s="41"/>
      <c r="AD787" s="41"/>
      <c r="AE787" s="41"/>
      <c r="AF787" s="41"/>
      <c r="AG787" s="41"/>
      <c r="AH787" s="41"/>
      <c r="AI787" s="41"/>
      <c r="AJ787" s="41"/>
      <c r="AK787" s="41"/>
      <c r="AL787" s="41"/>
      <c r="AM787" s="41"/>
      <c r="AN787" s="41"/>
      <c r="AO787" s="41"/>
      <c r="AP787" s="41"/>
      <c r="AQ787" s="42"/>
      <c r="AR787" s="42"/>
      <c r="AS787" s="42"/>
      <c r="AT787" s="42"/>
      <c r="AU787" s="42"/>
      <c r="AV787" s="42"/>
      <c r="AW787" s="42"/>
      <c r="AX787" s="42"/>
      <c r="AY787" s="6"/>
      <c r="AZ787" s="19"/>
      <c r="BA787" s="19"/>
      <c r="BB787" s="19"/>
      <c r="BC787" s="19"/>
    </row>
    <row r="788" spans="1:55" s="4" customFormat="1" ht="12">
      <c r="A788" s="32"/>
      <c r="B788" s="5"/>
      <c r="C788" s="33"/>
      <c r="D788" s="33"/>
      <c r="E788" s="33"/>
      <c r="F788" s="37"/>
      <c r="G788" s="5"/>
      <c r="H788" s="5"/>
      <c r="I788" s="5"/>
      <c r="J788" s="5"/>
      <c r="K788" s="37"/>
      <c r="L788" s="37"/>
      <c r="M788" s="33"/>
      <c r="N788" s="33"/>
      <c r="O788" s="33"/>
      <c r="P788" s="33"/>
      <c r="Q788" s="33"/>
      <c r="R788" s="32"/>
      <c r="S788" s="32"/>
      <c r="T788" s="32"/>
      <c r="U788" s="32"/>
      <c r="V788" s="43">
        <f t="shared" si="59"/>
      </c>
      <c r="W788" s="43">
        <f t="shared" si="60"/>
      </c>
      <c r="X788" s="43">
        <f t="shared" si="61"/>
      </c>
      <c r="Y788" s="43">
        <f t="shared" si="62"/>
      </c>
      <c r="Z788" s="43">
        <f t="shared" si="63"/>
      </c>
      <c r="AA788" s="41"/>
      <c r="AB788" s="41"/>
      <c r="AC788" s="41"/>
      <c r="AD788" s="41"/>
      <c r="AE788" s="41"/>
      <c r="AF788" s="41"/>
      <c r="AG788" s="41"/>
      <c r="AH788" s="41"/>
      <c r="AI788" s="41"/>
      <c r="AJ788" s="41"/>
      <c r="AK788" s="41"/>
      <c r="AL788" s="41"/>
      <c r="AM788" s="41"/>
      <c r="AN788" s="41"/>
      <c r="AO788" s="41"/>
      <c r="AP788" s="41"/>
      <c r="AQ788" s="42"/>
      <c r="AR788" s="42"/>
      <c r="AS788" s="42"/>
      <c r="AT788" s="42"/>
      <c r="AU788" s="42"/>
      <c r="AV788" s="42"/>
      <c r="AW788" s="42"/>
      <c r="AX788" s="42"/>
      <c r="AY788" s="6"/>
      <c r="AZ788" s="19"/>
      <c r="BA788" s="19"/>
      <c r="BB788" s="19"/>
      <c r="BC788" s="19"/>
    </row>
    <row r="789" spans="1:55" s="4" customFormat="1" ht="12">
      <c r="A789" s="32"/>
      <c r="B789" s="5"/>
      <c r="C789" s="33"/>
      <c r="D789" s="33"/>
      <c r="E789" s="33"/>
      <c r="F789" s="37"/>
      <c r="G789" s="5"/>
      <c r="H789" s="5"/>
      <c r="I789" s="5"/>
      <c r="J789" s="5"/>
      <c r="K789" s="37"/>
      <c r="L789" s="37"/>
      <c r="M789" s="33"/>
      <c r="N789" s="33"/>
      <c r="O789" s="33"/>
      <c r="P789" s="33"/>
      <c r="Q789" s="33"/>
      <c r="R789" s="32"/>
      <c r="S789" s="32"/>
      <c r="T789" s="32"/>
      <c r="U789" s="32"/>
      <c r="V789" s="43">
        <f t="shared" si="59"/>
      </c>
      <c r="W789" s="43">
        <f t="shared" si="60"/>
      </c>
      <c r="X789" s="43">
        <f t="shared" si="61"/>
      </c>
      <c r="Y789" s="43">
        <f t="shared" si="62"/>
      </c>
      <c r="Z789" s="43">
        <f t="shared" si="63"/>
      </c>
      <c r="AA789" s="41"/>
      <c r="AB789" s="41"/>
      <c r="AC789" s="41"/>
      <c r="AD789" s="41"/>
      <c r="AE789" s="41"/>
      <c r="AF789" s="41"/>
      <c r="AG789" s="41"/>
      <c r="AH789" s="41"/>
      <c r="AI789" s="41"/>
      <c r="AJ789" s="41"/>
      <c r="AK789" s="41"/>
      <c r="AL789" s="41"/>
      <c r="AM789" s="41"/>
      <c r="AN789" s="41"/>
      <c r="AO789" s="41"/>
      <c r="AP789" s="41"/>
      <c r="AQ789" s="42"/>
      <c r="AR789" s="42"/>
      <c r="AS789" s="42"/>
      <c r="AT789" s="42"/>
      <c r="AU789" s="42"/>
      <c r="AV789" s="42"/>
      <c r="AW789" s="42"/>
      <c r="AX789" s="42"/>
      <c r="AY789" s="6"/>
      <c r="AZ789" s="19"/>
      <c r="BA789" s="19"/>
      <c r="BB789" s="19"/>
      <c r="BC789" s="19"/>
    </row>
    <row r="790" spans="1:55" s="4" customFormat="1" ht="12">
      <c r="A790" s="32"/>
      <c r="B790" s="5"/>
      <c r="C790" s="33"/>
      <c r="D790" s="33"/>
      <c r="E790" s="33"/>
      <c r="F790" s="37"/>
      <c r="G790" s="5"/>
      <c r="H790" s="5"/>
      <c r="I790" s="5"/>
      <c r="J790" s="5"/>
      <c r="K790" s="37"/>
      <c r="L790" s="37"/>
      <c r="M790" s="33"/>
      <c r="N790" s="33"/>
      <c r="O790" s="33"/>
      <c r="P790" s="33"/>
      <c r="Q790" s="33"/>
      <c r="R790" s="32"/>
      <c r="S790" s="32"/>
      <c r="T790" s="32"/>
      <c r="U790" s="32"/>
      <c r="V790" s="43">
        <f t="shared" si="59"/>
      </c>
      <c r="W790" s="43">
        <f t="shared" si="60"/>
      </c>
      <c r="X790" s="43">
        <f t="shared" si="61"/>
      </c>
      <c r="Y790" s="43">
        <f t="shared" si="62"/>
      </c>
      <c r="Z790" s="43">
        <f t="shared" si="63"/>
      </c>
      <c r="AA790" s="41"/>
      <c r="AB790" s="41"/>
      <c r="AC790" s="41"/>
      <c r="AD790" s="41"/>
      <c r="AE790" s="41"/>
      <c r="AF790" s="41"/>
      <c r="AG790" s="41"/>
      <c r="AH790" s="41"/>
      <c r="AI790" s="41"/>
      <c r="AJ790" s="41"/>
      <c r="AK790" s="41"/>
      <c r="AL790" s="41"/>
      <c r="AM790" s="41"/>
      <c r="AN790" s="41"/>
      <c r="AO790" s="41"/>
      <c r="AP790" s="41"/>
      <c r="AQ790" s="42"/>
      <c r="AR790" s="42"/>
      <c r="AS790" s="42"/>
      <c r="AT790" s="42"/>
      <c r="AU790" s="42"/>
      <c r="AV790" s="42"/>
      <c r="AW790" s="42"/>
      <c r="AX790" s="42"/>
      <c r="AY790" s="6"/>
      <c r="AZ790" s="19"/>
      <c r="BA790" s="19"/>
      <c r="BB790" s="19"/>
      <c r="BC790" s="19"/>
    </row>
    <row r="791" spans="1:55" s="4" customFormat="1" ht="12">
      <c r="A791" s="32"/>
      <c r="B791" s="5"/>
      <c r="C791" s="33"/>
      <c r="D791" s="33"/>
      <c r="E791" s="33"/>
      <c r="F791" s="37"/>
      <c r="G791" s="5"/>
      <c r="H791" s="5"/>
      <c r="I791" s="5"/>
      <c r="J791" s="5"/>
      <c r="K791" s="37"/>
      <c r="L791" s="37"/>
      <c r="M791" s="33"/>
      <c r="N791" s="33"/>
      <c r="O791" s="33"/>
      <c r="P791" s="33"/>
      <c r="Q791" s="33"/>
      <c r="R791" s="32"/>
      <c r="S791" s="32"/>
      <c r="T791" s="32"/>
      <c r="U791" s="32"/>
      <c r="V791" s="43">
        <f t="shared" si="59"/>
      </c>
      <c r="W791" s="43">
        <f t="shared" si="60"/>
      </c>
      <c r="X791" s="43">
        <f t="shared" si="61"/>
      </c>
      <c r="Y791" s="43">
        <f t="shared" si="62"/>
      </c>
      <c r="Z791" s="43">
        <f t="shared" si="63"/>
      </c>
      <c r="AA791" s="41"/>
      <c r="AB791" s="41"/>
      <c r="AC791" s="41"/>
      <c r="AD791" s="41"/>
      <c r="AE791" s="41"/>
      <c r="AF791" s="41"/>
      <c r="AG791" s="41"/>
      <c r="AH791" s="41"/>
      <c r="AI791" s="41"/>
      <c r="AJ791" s="41"/>
      <c r="AK791" s="41"/>
      <c r="AL791" s="41"/>
      <c r="AM791" s="41"/>
      <c r="AN791" s="41"/>
      <c r="AO791" s="41"/>
      <c r="AP791" s="41"/>
      <c r="AQ791" s="42"/>
      <c r="AR791" s="42"/>
      <c r="AS791" s="42"/>
      <c r="AT791" s="42"/>
      <c r="AU791" s="42"/>
      <c r="AV791" s="42"/>
      <c r="AW791" s="42"/>
      <c r="AX791" s="42"/>
      <c r="AY791" s="6"/>
      <c r="AZ791" s="19"/>
      <c r="BA791" s="19"/>
      <c r="BB791" s="19"/>
      <c r="BC791" s="19"/>
    </row>
    <row r="792" spans="1:55" s="4" customFormat="1" ht="12">
      <c r="A792" s="32"/>
      <c r="B792" s="5"/>
      <c r="C792" s="33"/>
      <c r="D792" s="33"/>
      <c r="E792" s="33"/>
      <c r="F792" s="37"/>
      <c r="G792" s="5"/>
      <c r="H792" s="5"/>
      <c r="I792" s="5"/>
      <c r="J792" s="5"/>
      <c r="K792" s="37"/>
      <c r="L792" s="37"/>
      <c r="M792" s="33"/>
      <c r="N792" s="33"/>
      <c r="O792" s="33"/>
      <c r="P792" s="33"/>
      <c r="Q792" s="33"/>
      <c r="R792" s="32"/>
      <c r="S792" s="32"/>
      <c r="T792" s="32"/>
      <c r="U792" s="32"/>
      <c r="V792" s="43">
        <f t="shared" si="59"/>
      </c>
      <c r="W792" s="43">
        <f t="shared" si="60"/>
      </c>
      <c r="X792" s="43">
        <f t="shared" si="61"/>
      </c>
      <c r="Y792" s="43">
        <f t="shared" si="62"/>
      </c>
      <c r="Z792" s="43">
        <f t="shared" si="63"/>
      </c>
      <c r="AA792" s="41"/>
      <c r="AB792" s="41"/>
      <c r="AC792" s="41"/>
      <c r="AD792" s="41"/>
      <c r="AE792" s="41"/>
      <c r="AF792" s="41"/>
      <c r="AG792" s="41"/>
      <c r="AH792" s="41"/>
      <c r="AI792" s="41"/>
      <c r="AJ792" s="41"/>
      <c r="AK792" s="41"/>
      <c r="AL792" s="41"/>
      <c r="AM792" s="41"/>
      <c r="AN792" s="41"/>
      <c r="AO792" s="41"/>
      <c r="AP792" s="41"/>
      <c r="AQ792" s="42"/>
      <c r="AR792" s="42"/>
      <c r="AS792" s="42"/>
      <c r="AT792" s="42"/>
      <c r="AU792" s="42"/>
      <c r="AV792" s="42"/>
      <c r="AW792" s="42"/>
      <c r="AX792" s="42"/>
      <c r="AY792" s="6"/>
      <c r="AZ792" s="19"/>
      <c r="BA792" s="19"/>
      <c r="BB792" s="19"/>
      <c r="BC792" s="19"/>
    </row>
    <row r="793" spans="1:55" s="4" customFormat="1" ht="12">
      <c r="A793" s="32"/>
      <c r="B793" s="5"/>
      <c r="C793" s="33"/>
      <c r="D793" s="33"/>
      <c r="E793" s="33"/>
      <c r="F793" s="37"/>
      <c r="G793" s="5"/>
      <c r="H793" s="5"/>
      <c r="I793" s="5"/>
      <c r="J793" s="5"/>
      <c r="K793" s="37"/>
      <c r="L793" s="37"/>
      <c r="M793" s="33"/>
      <c r="N793" s="33"/>
      <c r="O793" s="33"/>
      <c r="P793" s="33"/>
      <c r="Q793" s="33"/>
      <c r="R793" s="32"/>
      <c r="S793" s="32"/>
      <c r="T793" s="32"/>
      <c r="U793" s="32"/>
      <c r="V793" s="43">
        <f t="shared" si="59"/>
      </c>
      <c r="W793" s="43">
        <f t="shared" si="60"/>
      </c>
      <c r="X793" s="43">
        <f t="shared" si="61"/>
      </c>
      <c r="Y793" s="43">
        <f t="shared" si="62"/>
      </c>
      <c r="Z793" s="43">
        <f t="shared" si="63"/>
      </c>
      <c r="AA793" s="41"/>
      <c r="AB793" s="41"/>
      <c r="AC793" s="41"/>
      <c r="AD793" s="41"/>
      <c r="AE793" s="41"/>
      <c r="AF793" s="41"/>
      <c r="AG793" s="41"/>
      <c r="AH793" s="41"/>
      <c r="AI793" s="41"/>
      <c r="AJ793" s="41"/>
      <c r="AK793" s="41"/>
      <c r="AL793" s="41"/>
      <c r="AM793" s="41"/>
      <c r="AN793" s="41"/>
      <c r="AO793" s="41"/>
      <c r="AP793" s="41"/>
      <c r="AQ793" s="42"/>
      <c r="AR793" s="42"/>
      <c r="AS793" s="42"/>
      <c r="AT793" s="42"/>
      <c r="AU793" s="42"/>
      <c r="AV793" s="42"/>
      <c r="AW793" s="42"/>
      <c r="AX793" s="42"/>
      <c r="AY793" s="6"/>
      <c r="AZ793" s="19"/>
      <c r="BA793" s="19"/>
      <c r="BB793" s="19"/>
      <c r="BC793" s="19"/>
    </row>
    <row r="794" spans="1:55" s="4" customFormat="1" ht="12">
      <c r="A794" s="32"/>
      <c r="B794" s="5"/>
      <c r="C794" s="33"/>
      <c r="D794" s="33"/>
      <c r="E794" s="33"/>
      <c r="F794" s="37"/>
      <c r="G794" s="5"/>
      <c r="H794" s="5"/>
      <c r="I794" s="5"/>
      <c r="J794" s="5"/>
      <c r="K794" s="37"/>
      <c r="L794" s="37"/>
      <c r="M794" s="33"/>
      <c r="N794" s="33"/>
      <c r="O794" s="33"/>
      <c r="P794" s="33"/>
      <c r="Q794" s="33"/>
      <c r="R794" s="32"/>
      <c r="S794" s="32"/>
      <c r="T794" s="32"/>
      <c r="U794" s="32"/>
      <c r="V794" s="43">
        <f t="shared" si="59"/>
      </c>
      <c r="W794" s="43">
        <f t="shared" si="60"/>
      </c>
      <c r="X794" s="43">
        <f t="shared" si="61"/>
      </c>
      <c r="Y794" s="43">
        <f t="shared" si="62"/>
      </c>
      <c r="Z794" s="43">
        <f t="shared" si="63"/>
      </c>
      <c r="AA794" s="41"/>
      <c r="AB794" s="41"/>
      <c r="AC794" s="41"/>
      <c r="AD794" s="41"/>
      <c r="AE794" s="41"/>
      <c r="AF794" s="41"/>
      <c r="AG794" s="41"/>
      <c r="AH794" s="41"/>
      <c r="AI794" s="41"/>
      <c r="AJ794" s="41"/>
      <c r="AK794" s="41"/>
      <c r="AL794" s="41"/>
      <c r="AM794" s="41"/>
      <c r="AN794" s="41"/>
      <c r="AO794" s="41"/>
      <c r="AP794" s="41"/>
      <c r="AQ794" s="42"/>
      <c r="AR794" s="42"/>
      <c r="AS794" s="42"/>
      <c r="AT794" s="42"/>
      <c r="AU794" s="42"/>
      <c r="AV794" s="42"/>
      <c r="AW794" s="42"/>
      <c r="AX794" s="42"/>
      <c r="AY794" s="6"/>
      <c r="AZ794" s="19"/>
      <c r="BA794" s="19"/>
      <c r="BB794" s="19"/>
      <c r="BC794" s="19"/>
    </row>
    <row r="795" spans="1:55" s="4" customFormat="1" ht="12">
      <c r="A795" s="32"/>
      <c r="B795" s="5"/>
      <c r="C795" s="33"/>
      <c r="D795" s="33"/>
      <c r="E795" s="33"/>
      <c r="F795" s="37"/>
      <c r="G795" s="5"/>
      <c r="H795" s="5"/>
      <c r="I795" s="5"/>
      <c r="J795" s="5"/>
      <c r="K795" s="37"/>
      <c r="L795" s="37"/>
      <c r="M795" s="33"/>
      <c r="N795" s="33"/>
      <c r="O795" s="33"/>
      <c r="P795" s="33"/>
      <c r="Q795" s="33"/>
      <c r="R795" s="32"/>
      <c r="S795" s="32"/>
      <c r="T795" s="32"/>
      <c r="U795" s="32"/>
      <c r="V795" s="43">
        <f t="shared" si="59"/>
      </c>
      <c r="W795" s="43">
        <f t="shared" si="60"/>
      </c>
      <c r="X795" s="43">
        <f t="shared" si="61"/>
      </c>
      <c r="Y795" s="43">
        <f t="shared" si="62"/>
      </c>
      <c r="Z795" s="43">
        <f t="shared" si="63"/>
      </c>
      <c r="AA795" s="41"/>
      <c r="AB795" s="41"/>
      <c r="AC795" s="41"/>
      <c r="AD795" s="41"/>
      <c r="AE795" s="41"/>
      <c r="AF795" s="41"/>
      <c r="AG795" s="41"/>
      <c r="AH795" s="41"/>
      <c r="AI795" s="41"/>
      <c r="AJ795" s="41"/>
      <c r="AK795" s="41"/>
      <c r="AL795" s="41"/>
      <c r="AM795" s="41"/>
      <c r="AN795" s="41"/>
      <c r="AO795" s="41"/>
      <c r="AP795" s="41"/>
      <c r="AQ795" s="42"/>
      <c r="AR795" s="42"/>
      <c r="AS795" s="42"/>
      <c r="AT795" s="42"/>
      <c r="AU795" s="42"/>
      <c r="AV795" s="42"/>
      <c r="AW795" s="42"/>
      <c r="AX795" s="42"/>
      <c r="AY795" s="6"/>
      <c r="AZ795" s="19"/>
      <c r="BA795" s="19"/>
      <c r="BB795" s="19"/>
      <c r="BC795" s="19"/>
    </row>
    <row r="796" spans="1:55" s="4" customFormat="1" ht="12">
      <c r="A796" s="32"/>
      <c r="B796" s="5"/>
      <c r="C796" s="33"/>
      <c r="D796" s="33"/>
      <c r="E796" s="33"/>
      <c r="F796" s="37"/>
      <c r="G796" s="5"/>
      <c r="H796" s="5"/>
      <c r="I796" s="5"/>
      <c r="J796" s="5"/>
      <c r="K796" s="37"/>
      <c r="L796" s="37"/>
      <c r="M796" s="33"/>
      <c r="N796" s="33"/>
      <c r="O796" s="33"/>
      <c r="P796" s="33"/>
      <c r="Q796" s="33"/>
      <c r="R796" s="32"/>
      <c r="S796" s="32"/>
      <c r="T796" s="32"/>
      <c r="U796" s="32"/>
      <c r="V796" s="43">
        <f t="shared" si="59"/>
      </c>
      <c r="W796" s="43">
        <f t="shared" si="60"/>
      </c>
      <c r="X796" s="43">
        <f t="shared" si="61"/>
      </c>
      <c r="Y796" s="43">
        <f t="shared" si="62"/>
      </c>
      <c r="Z796" s="43">
        <f t="shared" si="63"/>
      </c>
      <c r="AA796" s="41"/>
      <c r="AB796" s="41"/>
      <c r="AC796" s="41"/>
      <c r="AD796" s="41"/>
      <c r="AE796" s="41"/>
      <c r="AF796" s="41"/>
      <c r="AG796" s="41"/>
      <c r="AH796" s="41"/>
      <c r="AI796" s="41"/>
      <c r="AJ796" s="41"/>
      <c r="AK796" s="41"/>
      <c r="AL796" s="41"/>
      <c r="AM796" s="41"/>
      <c r="AN796" s="41"/>
      <c r="AO796" s="41"/>
      <c r="AP796" s="41"/>
      <c r="AQ796" s="42"/>
      <c r="AR796" s="42"/>
      <c r="AS796" s="42"/>
      <c r="AT796" s="42"/>
      <c r="AU796" s="42"/>
      <c r="AV796" s="42"/>
      <c r="AW796" s="42"/>
      <c r="AX796" s="42"/>
      <c r="AY796" s="6"/>
      <c r="AZ796" s="19"/>
      <c r="BA796" s="19"/>
      <c r="BB796" s="19"/>
      <c r="BC796" s="19"/>
    </row>
    <row r="797" spans="1:55" s="4" customFormat="1" ht="12">
      <c r="A797" s="32"/>
      <c r="B797" s="5"/>
      <c r="C797" s="33"/>
      <c r="D797" s="33"/>
      <c r="E797" s="33"/>
      <c r="F797" s="37"/>
      <c r="G797" s="5"/>
      <c r="H797" s="5"/>
      <c r="I797" s="5"/>
      <c r="J797" s="5"/>
      <c r="K797" s="37"/>
      <c r="L797" s="37"/>
      <c r="M797" s="33"/>
      <c r="N797" s="33"/>
      <c r="O797" s="33"/>
      <c r="P797" s="33"/>
      <c r="Q797" s="33"/>
      <c r="R797" s="32"/>
      <c r="S797" s="32"/>
      <c r="T797" s="32"/>
      <c r="U797" s="32"/>
      <c r="V797" s="43">
        <f t="shared" si="59"/>
      </c>
      <c r="W797" s="43">
        <f t="shared" si="60"/>
      </c>
      <c r="X797" s="43">
        <f t="shared" si="61"/>
      </c>
      <c r="Y797" s="43">
        <f t="shared" si="62"/>
      </c>
      <c r="Z797" s="43">
        <f t="shared" si="63"/>
      </c>
      <c r="AA797" s="41"/>
      <c r="AB797" s="41"/>
      <c r="AC797" s="41"/>
      <c r="AD797" s="41"/>
      <c r="AE797" s="41"/>
      <c r="AF797" s="41"/>
      <c r="AG797" s="41"/>
      <c r="AH797" s="41"/>
      <c r="AI797" s="41"/>
      <c r="AJ797" s="41"/>
      <c r="AK797" s="41"/>
      <c r="AL797" s="41"/>
      <c r="AM797" s="41"/>
      <c r="AN797" s="41"/>
      <c r="AO797" s="41"/>
      <c r="AP797" s="41"/>
      <c r="AQ797" s="42"/>
      <c r="AR797" s="42"/>
      <c r="AS797" s="42"/>
      <c r="AT797" s="42"/>
      <c r="AU797" s="42"/>
      <c r="AV797" s="42"/>
      <c r="AW797" s="42"/>
      <c r="AX797" s="42"/>
      <c r="AY797" s="6"/>
      <c r="AZ797" s="19"/>
      <c r="BA797" s="19"/>
      <c r="BB797" s="19"/>
      <c r="BC797" s="19"/>
    </row>
    <row r="798" spans="1:55" s="4" customFormat="1" ht="12">
      <c r="A798" s="32"/>
      <c r="B798" s="5"/>
      <c r="C798" s="33"/>
      <c r="D798" s="33"/>
      <c r="E798" s="33"/>
      <c r="F798" s="37"/>
      <c r="G798" s="5"/>
      <c r="H798" s="5"/>
      <c r="I798" s="5"/>
      <c r="J798" s="5"/>
      <c r="K798" s="37"/>
      <c r="L798" s="37"/>
      <c r="M798" s="33"/>
      <c r="N798" s="33"/>
      <c r="O798" s="33"/>
      <c r="P798" s="33"/>
      <c r="Q798" s="33"/>
      <c r="R798" s="32"/>
      <c r="S798" s="32"/>
      <c r="T798" s="32"/>
      <c r="U798" s="32"/>
      <c r="V798" s="43">
        <f t="shared" si="59"/>
      </c>
      <c r="W798" s="43">
        <f t="shared" si="60"/>
      </c>
      <c r="X798" s="43">
        <f t="shared" si="61"/>
      </c>
      <c r="Y798" s="43">
        <f t="shared" si="62"/>
      </c>
      <c r="Z798" s="43">
        <f t="shared" si="63"/>
      </c>
      <c r="AA798" s="41"/>
      <c r="AB798" s="41"/>
      <c r="AC798" s="41"/>
      <c r="AD798" s="41"/>
      <c r="AE798" s="41"/>
      <c r="AF798" s="41"/>
      <c r="AG798" s="41"/>
      <c r="AH798" s="41"/>
      <c r="AI798" s="41"/>
      <c r="AJ798" s="41"/>
      <c r="AK798" s="41"/>
      <c r="AL798" s="41"/>
      <c r="AM798" s="41"/>
      <c r="AN798" s="41"/>
      <c r="AO798" s="41"/>
      <c r="AP798" s="41"/>
      <c r="AQ798" s="42"/>
      <c r="AR798" s="42"/>
      <c r="AS798" s="42"/>
      <c r="AT798" s="42"/>
      <c r="AU798" s="42"/>
      <c r="AV798" s="42"/>
      <c r="AW798" s="42"/>
      <c r="AX798" s="42"/>
      <c r="AY798" s="6"/>
      <c r="AZ798" s="19"/>
      <c r="BA798" s="19"/>
      <c r="BB798" s="19"/>
      <c r="BC798" s="19"/>
    </row>
    <row r="799" spans="1:55" s="4" customFormat="1" ht="12">
      <c r="A799" s="32"/>
      <c r="B799" s="5"/>
      <c r="C799" s="33"/>
      <c r="D799" s="33"/>
      <c r="E799" s="33"/>
      <c r="F799" s="37"/>
      <c r="G799" s="5"/>
      <c r="H799" s="5"/>
      <c r="I799" s="5"/>
      <c r="J799" s="5"/>
      <c r="K799" s="37"/>
      <c r="L799" s="37"/>
      <c r="M799" s="33"/>
      <c r="N799" s="33"/>
      <c r="O799" s="33"/>
      <c r="P799" s="33"/>
      <c r="Q799" s="33"/>
      <c r="R799" s="32"/>
      <c r="S799" s="32"/>
      <c r="T799" s="32"/>
      <c r="U799" s="32"/>
      <c r="V799" s="43">
        <f t="shared" si="59"/>
      </c>
      <c r="W799" s="43">
        <f t="shared" si="60"/>
      </c>
      <c r="X799" s="43">
        <f t="shared" si="61"/>
      </c>
      <c r="Y799" s="43">
        <f t="shared" si="62"/>
      </c>
      <c r="Z799" s="43">
        <f t="shared" si="63"/>
      </c>
      <c r="AA799" s="41"/>
      <c r="AB799" s="41"/>
      <c r="AC799" s="41"/>
      <c r="AD799" s="41"/>
      <c r="AE799" s="41"/>
      <c r="AF799" s="41"/>
      <c r="AG799" s="41"/>
      <c r="AH799" s="41"/>
      <c r="AI799" s="41"/>
      <c r="AJ799" s="41"/>
      <c r="AK799" s="41"/>
      <c r="AL799" s="41"/>
      <c r="AM799" s="41"/>
      <c r="AN799" s="41"/>
      <c r="AO799" s="41"/>
      <c r="AP799" s="41"/>
      <c r="AQ799" s="42"/>
      <c r="AR799" s="42"/>
      <c r="AS799" s="42"/>
      <c r="AT799" s="42"/>
      <c r="AU799" s="42"/>
      <c r="AV799" s="42"/>
      <c r="AW799" s="42"/>
      <c r="AX799" s="42"/>
      <c r="AY799" s="6"/>
      <c r="AZ799" s="19"/>
      <c r="BA799" s="19"/>
      <c r="BB799" s="19"/>
      <c r="BC799" s="19"/>
    </row>
    <row r="800" spans="1:55" s="4" customFormat="1" ht="12">
      <c r="A800" s="32"/>
      <c r="B800" s="5"/>
      <c r="C800" s="33"/>
      <c r="D800" s="33"/>
      <c r="E800" s="33"/>
      <c r="F800" s="37"/>
      <c r="G800" s="5"/>
      <c r="H800" s="5"/>
      <c r="I800" s="5"/>
      <c r="J800" s="5"/>
      <c r="K800" s="37"/>
      <c r="L800" s="37"/>
      <c r="M800" s="33"/>
      <c r="N800" s="33"/>
      <c r="O800" s="33"/>
      <c r="P800" s="33"/>
      <c r="Q800" s="33"/>
      <c r="R800" s="32"/>
      <c r="S800" s="32"/>
      <c r="T800" s="32"/>
      <c r="U800" s="32"/>
      <c r="V800" s="43">
        <f t="shared" si="59"/>
      </c>
      <c r="W800" s="43">
        <f t="shared" si="60"/>
      </c>
      <c r="X800" s="43">
        <f t="shared" si="61"/>
      </c>
      <c r="Y800" s="43">
        <f t="shared" si="62"/>
      </c>
      <c r="Z800" s="43">
        <f t="shared" si="63"/>
      </c>
      <c r="AA800" s="41"/>
      <c r="AB800" s="41"/>
      <c r="AC800" s="41"/>
      <c r="AD800" s="41"/>
      <c r="AE800" s="41"/>
      <c r="AF800" s="41"/>
      <c r="AG800" s="41"/>
      <c r="AH800" s="41"/>
      <c r="AI800" s="41"/>
      <c r="AJ800" s="41"/>
      <c r="AK800" s="41"/>
      <c r="AL800" s="41"/>
      <c r="AM800" s="41"/>
      <c r="AN800" s="41"/>
      <c r="AO800" s="41"/>
      <c r="AP800" s="41"/>
      <c r="AQ800" s="42"/>
      <c r="AR800" s="42"/>
      <c r="AS800" s="42"/>
      <c r="AT800" s="42"/>
      <c r="AU800" s="42"/>
      <c r="AV800" s="42"/>
      <c r="AW800" s="42"/>
      <c r="AX800" s="42"/>
      <c r="AY800" s="6"/>
      <c r="AZ800" s="19"/>
      <c r="BA800" s="19"/>
      <c r="BB800" s="19"/>
      <c r="BC800" s="19"/>
    </row>
    <row r="801" spans="1:55" s="4" customFormat="1" ht="12">
      <c r="A801" s="32"/>
      <c r="B801" s="5"/>
      <c r="C801" s="33"/>
      <c r="D801" s="33"/>
      <c r="E801" s="33"/>
      <c r="F801" s="37"/>
      <c r="G801" s="5"/>
      <c r="H801" s="5"/>
      <c r="I801" s="5"/>
      <c r="J801" s="5"/>
      <c r="K801" s="37"/>
      <c r="L801" s="37"/>
      <c r="M801" s="33"/>
      <c r="N801" s="33"/>
      <c r="O801" s="33"/>
      <c r="P801" s="33"/>
      <c r="Q801" s="33"/>
      <c r="R801" s="32"/>
      <c r="S801" s="32"/>
      <c r="T801" s="32"/>
      <c r="U801" s="32"/>
      <c r="V801" s="43">
        <f t="shared" si="59"/>
      </c>
      <c r="W801" s="43">
        <f t="shared" si="60"/>
      </c>
      <c r="X801" s="43">
        <f t="shared" si="61"/>
      </c>
      <c r="Y801" s="43">
        <f t="shared" si="62"/>
      </c>
      <c r="Z801" s="43">
        <f t="shared" si="63"/>
      </c>
      <c r="AA801" s="41"/>
      <c r="AB801" s="41"/>
      <c r="AC801" s="41"/>
      <c r="AD801" s="41"/>
      <c r="AE801" s="41"/>
      <c r="AF801" s="41"/>
      <c r="AG801" s="41"/>
      <c r="AH801" s="41"/>
      <c r="AI801" s="41"/>
      <c r="AJ801" s="41"/>
      <c r="AK801" s="41"/>
      <c r="AL801" s="41"/>
      <c r="AM801" s="41"/>
      <c r="AN801" s="41"/>
      <c r="AO801" s="41"/>
      <c r="AP801" s="41"/>
      <c r="AQ801" s="42"/>
      <c r="AR801" s="42"/>
      <c r="AS801" s="42"/>
      <c r="AT801" s="42"/>
      <c r="AU801" s="42"/>
      <c r="AV801" s="42"/>
      <c r="AW801" s="42"/>
      <c r="AX801" s="42"/>
      <c r="AY801" s="6"/>
      <c r="AZ801" s="19"/>
      <c r="BA801" s="19"/>
      <c r="BB801" s="19"/>
      <c r="BC801" s="19"/>
    </row>
    <row r="802" spans="1:55" s="4" customFormat="1" ht="12">
      <c r="A802" s="32"/>
      <c r="B802" s="5"/>
      <c r="C802" s="33"/>
      <c r="D802" s="33"/>
      <c r="E802" s="33"/>
      <c r="F802" s="37"/>
      <c r="G802" s="5"/>
      <c r="H802" s="5"/>
      <c r="I802" s="5"/>
      <c r="J802" s="5"/>
      <c r="K802" s="37"/>
      <c r="L802" s="37"/>
      <c r="M802" s="33"/>
      <c r="N802" s="33"/>
      <c r="O802" s="33"/>
      <c r="P802" s="33"/>
      <c r="Q802" s="33"/>
      <c r="R802" s="32"/>
      <c r="S802" s="32"/>
      <c r="T802" s="32"/>
      <c r="U802" s="32"/>
      <c r="V802" s="43">
        <f t="shared" si="59"/>
      </c>
      <c r="W802" s="43">
        <f t="shared" si="60"/>
      </c>
      <c r="X802" s="43">
        <f t="shared" si="61"/>
      </c>
      <c r="Y802" s="43">
        <f t="shared" si="62"/>
      </c>
      <c r="Z802" s="43">
        <f t="shared" si="63"/>
      </c>
      <c r="AA802" s="41"/>
      <c r="AB802" s="41"/>
      <c r="AC802" s="41"/>
      <c r="AD802" s="41"/>
      <c r="AE802" s="41"/>
      <c r="AF802" s="41"/>
      <c r="AG802" s="41"/>
      <c r="AH802" s="41"/>
      <c r="AI802" s="41"/>
      <c r="AJ802" s="41"/>
      <c r="AK802" s="41"/>
      <c r="AL802" s="41"/>
      <c r="AM802" s="41"/>
      <c r="AN802" s="41"/>
      <c r="AO802" s="41"/>
      <c r="AP802" s="41"/>
      <c r="AQ802" s="42"/>
      <c r="AR802" s="42"/>
      <c r="AS802" s="42"/>
      <c r="AT802" s="42"/>
      <c r="AU802" s="42"/>
      <c r="AV802" s="42"/>
      <c r="AW802" s="42"/>
      <c r="AX802" s="42"/>
      <c r="AY802" s="6"/>
      <c r="AZ802" s="19"/>
      <c r="BA802" s="19"/>
      <c r="BB802" s="19"/>
      <c r="BC802" s="19"/>
    </row>
    <row r="803" spans="1:55" s="4" customFormat="1" ht="12">
      <c r="A803" s="32"/>
      <c r="B803" s="5"/>
      <c r="C803" s="33"/>
      <c r="D803" s="33"/>
      <c r="E803" s="33"/>
      <c r="F803" s="37"/>
      <c r="G803" s="5"/>
      <c r="H803" s="5"/>
      <c r="I803" s="5"/>
      <c r="J803" s="5"/>
      <c r="K803" s="37"/>
      <c r="L803" s="37"/>
      <c r="M803" s="33"/>
      <c r="N803" s="33"/>
      <c r="O803" s="33"/>
      <c r="P803" s="33"/>
      <c r="Q803" s="33"/>
      <c r="R803" s="32"/>
      <c r="S803" s="32"/>
      <c r="T803" s="32"/>
      <c r="U803" s="32"/>
      <c r="V803" s="43">
        <f t="shared" si="59"/>
      </c>
      <c r="W803" s="43">
        <f t="shared" si="60"/>
      </c>
      <c r="X803" s="43">
        <f t="shared" si="61"/>
      </c>
      <c r="Y803" s="43">
        <f t="shared" si="62"/>
      </c>
      <c r="Z803" s="43">
        <f t="shared" si="63"/>
      </c>
      <c r="AA803" s="41"/>
      <c r="AB803" s="41"/>
      <c r="AC803" s="41"/>
      <c r="AD803" s="41"/>
      <c r="AE803" s="41"/>
      <c r="AF803" s="41"/>
      <c r="AG803" s="41"/>
      <c r="AH803" s="41"/>
      <c r="AI803" s="41"/>
      <c r="AJ803" s="41"/>
      <c r="AK803" s="41"/>
      <c r="AL803" s="41"/>
      <c r="AM803" s="41"/>
      <c r="AN803" s="41"/>
      <c r="AO803" s="41"/>
      <c r="AP803" s="41"/>
      <c r="AQ803" s="42"/>
      <c r="AR803" s="42"/>
      <c r="AS803" s="42"/>
      <c r="AT803" s="42"/>
      <c r="AU803" s="42"/>
      <c r="AV803" s="42"/>
      <c r="AW803" s="42"/>
      <c r="AX803" s="42"/>
      <c r="AY803" s="6"/>
      <c r="AZ803" s="19"/>
      <c r="BA803" s="19"/>
      <c r="BB803" s="19"/>
      <c r="BC803" s="19"/>
    </row>
    <row r="804" spans="1:55" s="4" customFormat="1" ht="12">
      <c r="A804" s="32"/>
      <c r="B804" s="5"/>
      <c r="C804" s="33"/>
      <c r="D804" s="33"/>
      <c r="E804" s="33"/>
      <c r="F804" s="37"/>
      <c r="G804" s="5"/>
      <c r="H804" s="5"/>
      <c r="I804" s="5"/>
      <c r="J804" s="5"/>
      <c r="K804" s="37"/>
      <c r="L804" s="37"/>
      <c r="M804" s="33"/>
      <c r="N804" s="33"/>
      <c r="O804" s="33"/>
      <c r="P804" s="33"/>
      <c r="Q804" s="33"/>
      <c r="R804" s="32"/>
      <c r="S804" s="32"/>
      <c r="T804" s="32"/>
      <c r="U804" s="32"/>
      <c r="V804" s="43">
        <f t="shared" si="59"/>
      </c>
      <c r="W804" s="43">
        <f t="shared" si="60"/>
      </c>
      <c r="X804" s="43">
        <f t="shared" si="61"/>
      </c>
      <c r="Y804" s="43">
        <f t="shared" si="62"/>
      </c>
      <c r="Z804" s="43">
        <f t="shared" si="63"/>
      </c>
      <c r="AA804" s="41"/>
      <c r="AB804" s="41"/>
      <c r="AC804" s="41"/>
      <c r="AD804" s="41"/>
      <c r="AE804" s="41"/>
      <c r="AF804" s="41"/>
      <c r="AG804" s="41"/>
      <c r="AH804" s="41"/>
      <c r="AI804" s="41"/>
      <c r="AJ804" s="41"/>
      <c r="AK804" s="41"/>
      <c r="AL804" s="41"/>
      <c r="AM804" s="41"/>
      <c r="AN804" s="41"/>
      <c r="AO804" s="41"/>
      <c r="AP804" s="41"/>
      <c r="AQ804" s="42"/>
      <c r="AR804" s="42"/>
      <c r="AS804" s="42"/>
      <c r="AT804" s="42"/>
      <c r="AU804" s="42"/>
      <c r="AV804" s="42"/>
      <c r="AW804" s="42"/>
      <c r="AX804" s="42"/>
      <c r="AY804" s="6"/>
      <c r="AZ804" s="19"/>
      <c r="BA804" s="19"/>
      <c r="BB804" s="19"/>
      <c r="BC804" s="19"/>
    </row>
    <row r="805" spans="1:55" s="4" customFormat="1" ht="12">
      <c r="A805" s="32"/>
      <c r="B805" s="5"/>
      <c r="C805" s="33"/>
      <c r="D805" s="33"/>
      <c r="E805" s="33"/>
      <c r="F805" s="37"/>
      <c r="G805" s="5"/>
      <c r="H805" s="5"/>
      <c r="I805" s="5"/>
      <c r="J805" s="5"/>
      <c r="K805" s="37"/>
      <c r="L805" s="37"/>
      <c r="M805" s="33"/>
      <c r="N805" s="33"/>
      <c r="O805" s="33"/>
      <c r="P805" s="33"/>
      <c r="Q805" s="33"/>
      <c r="R805" s="32"/>
      <c r="S805" s="32"/>
      <c r="T805" s="32"/>
      <c r="U805" s="32"/>
      <c r="V805" s="43">
        <f t="shared" si="59"/>
      </c>
      <c r="W805" s="43">
        <f t="shared" si="60"/>
      </c>
      <c r="X805" s="43">
        <f t="shared" si="61"/>
      </c>
      <c r="Y805" s="43">
        <f t="shared" si="62"/>
      </c>
      <c r="Z805" s="43">
        <f t="shared" si="63"/>
      </c>
      <c r="AA805" s="41"/>
      <c r="AB805" s="41"/>
      <c r="AC805" s="41"/>
      <c r="AD805" s="41"/>
      <c r="AE805" s="41"/>
      <c r="AF805" s="41"/>
      <c r="AG805" s="41"/>
      <c r="AH805" s="41"/>
      <c r="AI805" s="41"/>
      <c r="AJ805" s="41"/>
      <c r="AK805" s="41"/>
      <c r="AL805" s="41"/>
      <c r="AM805" s="41"/>
      <c r="AN805" s="41"/>
      <c r="AO805" s="41"/>
      <c r="AP805" s="41"/>
      <c r="AQ805" s="42"/>
      <c r="AR805" s="42"/>
      <c r="AS805" s="42"/>
      <c r="AT805" s="42"/>
      <c r="AU805" s="42"/>
      <c r="AV805" s="42"/>
      <c r="AW805" s="42"/>
      <c r="AX805" s="42"/>
      <c r="AY805" s="6"/>
      <c r="AZ805" s="19"/>
      <c r="BA805" s="19"/>
      <c r="BB805" s="19"/>
      <c r="BC805" s="19"/>
    </row>
    <row r="806" spans="1:55" s="4" customFormat="1" ht="12">
      <c r="A806" s="32"/>
      <c r="B806" s="5"/>
      <c r="C806" s="33"/>
      <c r="D806" s="33"/>
      <c r="E806" s="33"/>
      <c r="F806" s="37"/>
      <c r="G806" s="5"/>
      <c r="H806" s="5"/>
      <c r="I806" s="5"/>
      <c r="J806" s="5"/>
      <c r="K806" s="37"/>
      <c r="L806" s="37"/>
      <c r="M806" s="33"/>
      <c r="N806" s="33"/>
      <c r="O806" s="33"/>
      <c r="P806" s="33"/>
      <c r="Q806" s="33"/>
      <c r="R806" s="32"/>
      <c r="S806" s="32"/>
      <c r="T806" s="32"/>
      <c r="U806" s="32"/>
      <c r="V806" s="43">
        <f t="shared" si="59"/>
      </c>
      <c r="W806" s="43">
        <f t="shared" si="60"/>
      </c>
      <c r="X806" s="43">
        <f t="shared" si="61"/>
      </c>
      <c r="Y806" s="43">
        <f t="shared" si="62"/>
      </c>
      <c r="Z806" s="43">
        <f t="shared" si="63"/>
      </c>
      <c r="AA806" s="41"/>
      <c r="AB806" s="41"/>
      <c r="AC806" s="41"/>
      <c r="AD806" s="41"/>
      <c r="AE806" s="41"/>
      <c r="AF806" s="41"/>
      <c r="AG806" s="41"/>
      <c r="AH806" s="41"/>
      <c r="AI806" s="41"/>
      <c r="AJ806" s="41"/>
      <c r="AK806" s="41"/>
      <c r="AL806" s="41"/>
      <c r="AM806" s="41"/>
      <c r="AN806" s="41"/>
      <c r="AO806" s="41"/>
      <c r="AP806" s="41"/>
      <c r="AQ806" s="42"/>
      <c r="AR806" s="42"/>
      <c r="AS806" s="42"/>
      <c r="AT806" s="42"/>
      <c r="AU806" s="42"/>
      <c r="AV806" s="42"/>
      <c r="AW806" s="42"/>
      <c r="AX806" s="42"/>
      <c r="AY806" s="6"/>
      <c r="AZ806" s="19"/>
      <c r="BA806" s="19"/>
      <c r="BB806" s="19"/>
      <c r="BC806" s="19"/>
    </row>
    <row r="807" spans="1:55" s="4" customFormat="1" ht="12">
      <c r="A807" s="32"/>
      <c r="B807" s="5"/>
      <c r="C807" s="33"/>
      <c r="D807" s="33"/>
      <c r="E807" s="33"/>
      <c r="F807" s="37"/>
      <c r="G807" s="5"/>
      <c r="H807" s="5"/>
      <c r="I807" s="5"/>
      <c r="J807" s="5"/>
      <c r="K807" s="37"/>
      <c r="L807" s="37"/>
      <c r="M807" s="33"/>
      <c r="N807" s="33"/>
      <c r="O807" s="33"/>
      <c r="P807" s="33"/>
      <c r="Q807" s="33"/>
      <c r="R807" s="32"/>
      <c r="S807" s="32"/>
      <c r="T807" s="32"/>
      <c r="U807" s="32"/>
      <c r="V807" s="43">
        <f t="shared" si="59"/>
      </c>
      <c r="W807" s="43">
        <f t="shared" si="60"/>
      </c>
      <c r="X807" s="43">
        <f t="shared" si="61"/>
      </c>
      <c r="Y807" s="43">
        <f t="shared" si="62"/>
      </c>
      <c r="Z807" s="43">
        <f t="shared" si="63"/>
      </c>
      <c r="AA807" s="41"/>
      <c r="AB807" s="41"/>
      <c r="AC807" s="41"/>
      <c r="AD807" s="41"/>
      <c r="AE807" s="41"/>
      <c r="AF807" s="41"/>
      <c r="AG807" s="41"/>
      <c r="AH807" s="41"/>
      <c r="AI807" s="41"/>
      <c r="AJ807" s="41"/>
      <c r="AK807" s="41"/>
      <c r="AL807" s="41"/>
      <c r="AM807" s="41"/>
      <c r="AN807" s="41"/>
      <c r="AO807" s="41"/>
      <c r="AP807" s="41"/>
      <c r="AQ807" s="42"/>
      <c r="AR807" s="42"/>
      <c r="AS807" s="42"/>
      <c r="AT807" s="42"/>
      <c r="AU807" s="42"/>
      <c r="AV807" s="42"/>
      <c r="AW807" s="42"/>
      <c r="AX807" s="42"/>
      <c r="AY807" s="6"/>
      <c r="AZ807" s="19"/>
      <c r="BA807" s="19"/>
      <c r="BB807" s="19"/>
      <c r="BC807" s="19"/>
    </row>
    <row r="808" spans="1:55" s="4" customFormat="1" ht="12">
      <c r="A808" s="32"/>
      <c r="B808" s="5"/>
      <c r="C808" s="33"/>
      <c r="D808" s="33"/>
      <c r="E808" s="33"/>
      <c r="F808" s="37"/>
      <c r="G808" s="5"/>
      <c r="H808" s="5"/>
      <c r="I808" s="5"/>
      <c r="J808" s="5"/>
      <c r="K808" s="37"/>
      <c r="L808" s="37"/>
      <c r="M808" s="33"/>
      <c r="N808" s="33"/>
      <c r="O808" s="33"/>
      <c r="P808" s="33"/>
      <c r="Q808" s="33"/>
      <c r="R808" s="32"/>
      <c r="S808" s="32"/>
      <c r="T808" s="32"/>
      <c r="U808" s="32"/>
      <c r="V808" s="43">
        <f t="shared" si="59"/>
      </c>
      <c r="W808" s="43">
        <f t="shared" si="60"/>
      </c>
      <c r="X808" s="43">
        <f t="shared" si="61"/>
      </c>
      <c r="Y808" s="43">
        <f t="shared" si="62"/>
      </c>
      <c r="Z808" s="43">
        <f t="shared" si="63"/>
      </c>
      <c r="AA808" s="41"/>
      <c r="AB808" s="41"/>
      <c r="AC808" s="41"/>
      <c r="AD808" s="41"/>
      <c r="AE808" s="41"/>
      <c r="AF808" s="41"/>
      <c r="AG808" s="41"/>
      <c r="AH808" s="41"/>
      <c r="AI808" s="41"/>
      <c r="AJ808" s="41"/>
      <c r="AK808" s="41"/>
      <c r="AL808" s="41"/>
      <c r="AM808" s="41"/>
      <c r="AN808" s="41"/>
      <c r="AO808" s="41"/>
      <c r="AP808" s="41"/>
      <c r="AQ808" s="42"/>
      <c r="AR808" s="42"/>
      <c r="AS808" s="42"/>
      <c r="AT808" s="42"/>
      <c r="AU808" s="42"/>
      <c r="AV808" s="42"/>
      <c r="AW808" s="42"/>
      <c r="AX808" s="42"/>
      <c r="AY808" s="6"/>
      <c r="AZ808" s="19"/>
      <c r="BA808" s="19"/>
      <c r="BB808" s="19"/>
      <c r="BC808" s="19"/>
    </row>
    <row r="809" spans="1:55" s="4" customFormat="1" ht="12">
      <c r="A809" s="32"/>
      <c r="B809" s="5"/>
      <c r="C809" s="33"/>
      <c r="D809" s="33"/>
      <c r="E809" s="33"/>
      <c r="F809" s="37"/>
      <c r="G809" s="5"/>
      <c r="H809" s="5"/>
      <c r="I809" s="5"/>
      <c r="J809" s="5"/>
      <c r="K809" s="37"/>
      <c r="L809" s="37"/>
      <c r="M809" s="33"/>
      <c r="N809" s="33"/>
      <c r="O809" s="33"/>
      <c r="P809" s="33"/>
      <c r="Q809" s="33"/>
      <c r="R809" s="32"/>
      <c r="S809" s="32"/>
      <c r="T809" s="32"/>
      <c r="U809" s="32"/>
      <c r="V809" s="43">
        <f t="shared" si="59"/>
      </c>
      <c r="W809" s="43">
        <f t="shared" si="60"/>
      </c>
      <c r="X809" s="43">
        <f t="shared" si="61"/>
      </c>
      <c r="Y809" s="43">
        <f t="shared" si="62"/>
      </c>
      <c r="Z809" s="43">
        <f t="shared" si="63"/>
      </c>
      <c r="AA809" s="41"/>
      <c r="AB809" s="41"/>
      <c r="AC809" s="41"/>
      <c r="AD809" s="41"/>
      <c r="AE809" s="41"/>
      <c r="AF809" s="41"/>
      <c r="AG809" s="41"/>
      <c r="AH809" s="41"/>
      <c r="AI809" s="41"/>
      <c r="AJ809" s="41"/>
      <c r="AK809" s="41"/>
      <c r="AL809" s="41"/>
      <c r="AM809" s="41"/>
      <c r="AN809" s="41"/>
      <c r="AO809" s="41"/>
      <c r="AP809" s="41"/>
      <c r="AQ809" s="42"/>
      <c r="AR809" s="42"/>
      <c r="AS809" s="42"/>
      <c r="AT809" s="42"/>
      <c r="AU809" s="42"/>
      <c r="AV809" s="42"/>
      <c r="AW809" s="42"/>
      <c r="AX809" s="42"/>
      <c r="AY809" s="6"/>
      <c r="AZ809" s="19"/>
      <c r="BA809" s="19"/>
      <c r="BB809" s="19"/>
      <c r="BC809" s="19"/>
    </row>
    <row r="810" spans="1:55" s="4" customFormat="1" ht="12">
      <c r="A810" s="32"/>
      <c r="B810" s="5"/>
      <c r="C810" s="33"/>
      <c r="D810" s="33"/>
      <c r="E810" s="33"/>
      <c r="F810" s="37"/>
      <c r="G810" s="5"/>
      <c r="H810" s="5"/>
      <c r="I810" s="5"/>
      <c r="J810" s="5"/>
      <c r="K810" s="37"/>
      <c r="L810" s="37"/>
      <c r="M810" s="33"/>
      <c r="N810" s="33"/>
      <c r="O810" s="33"/>
      <c r="P810" s="33"/>
      <c r="Q810" s="33"/>
      <c r="R810" s="32"/>
      <c r="S810" s="32"/>
      <c r="T810" s="32"/>
      <c r="U810" s="32"/>
      <c r="V810" s="43">
        <f t="shared" si="59"/>
      </c>
      <c r="W810" s="43">
        <f t="shared" si="60"/>
      </c>
      <c r="X810" s="43">
        <f t="shared" si="61"/>
      </c>
      <c r="Y810" s="43">
        <f t="shared" si="62"/>
      </c>
      <c r="Z810" s="43">
        <f t="shared" si="63"/>
      </c>
      <c r="AA810" s="41"/>
      <c r="AB810" s="41"/>
      <c r="AC810" s="41"/>
      <c r="AD810" s="41"/>
      <c r="AE810" s="41"/>
      <c r="AF810" s="41"/>
      <c r="AG810" s="41"/>
      <c r="AH810" s="41"/>
      <c r="AI810" s="41"/>
      <c r="AJ810" s="41"/>
      <c r="AK810" s="41"/>
      <c r="AL810" s="41"/>
      <c r="AM810" s="41"/>
      <c r="AN810" s="41"/>
      <c r="AO810" s="41"/>
      <c r="AP810" s="41"/>
      <c r="AQ810" s="42"/>
      <c r="AR810" s="42"/>
      <c r="AS810" s="42"/>
      <c r="AT810" s="42"/>
      <c r="AU810" s="42"/>
      <c r="AV810" s="42"/>
      <c r="AW810" s="42"/>
      <c r="AX810" s="42"/>
      <c r="AY810" s="6"/>
      <c r="AZ810" s="19"/>
      <c r="BA810" s="19"/>
      <c r="BB810" s="19"/>
      <c r="BC810" s="19"/>
    </row>
    <row r="811" spans="1:55" s="4" customFormat="1" ht="12">
      <c r="A811" s="32"/>
      <c r="B811" s="5"/>
      <c r="C811" s="33"/>
      <c r="D811" s="33"/>
      <c r="E811" s="33"/>
      <c r="F811" s="37"/>
      <c r="G811" s="5"/>
      <c r="H811" s="5"/>
      <c r="I811" s="5"/>
      <c r="J811" s="5"/>
      <c r="K811" s="37"/>
      <c r="L811" s="37"/>
      <c r="M811" s="33"/>
      <c r="N811" s="33"/>
      <c r="O811" s="33"/>
      <c r="P811" s="33"/>
      <c r="Q811" s="33"/>
      <c r="R811" s="32"/>
      <c r="S811" s="32"/>
      <c r="T811" s="32"/>
      <c r="U811" s="32"/>
      <c r="V811" s="43">
        <f t="shared" si="59"/>
      </c>
      <c r="W811" s="43">
        <f t="shared" si="60"/>
      </c>
      <c r="X811" s="43">
        <f t="shared" si="61"/>
      </c>
      <c r="Y811" s="43">
        <f t="shared" si="62"/>
      </c>
      <c r="Z811" s="43">
        <f t="shared" si="63"/>
      </c>
      <c r="AA811" s="41"/>
      <c r="AB811" s="41"/>
      <c r="AC811" s="41"/>
      <c r="AD811" s="41"/>
      <c r="AE811" s="41"/>
      <c r="AF811" s="41"/>
      <c r="AG811" s="41"/>
      <c r="AH811" s="41"/>
      <c r="AI811" s="41"/>
      <c r="AJ811" s="41"/>
      <c r="AK811" s="41"/>
      <c r="AL811" s="41"/>
      <c r="AM811" s="41"/>
      <c r="AN811" s="41"/>
      <c r="AO811" s="41"/>
      <c r="AP811" s="41"/>
      <c r="AQ811" s="42"/>
      <c r="AR811" s="42"/>
      <c r="AS811" s="42"/>
      <c r="AT811" s="42"/>
      <c r="AU811" s="42"/>
      <c r="AV811" s="42"/>
      <c r="AW811" s="42"/>
      <c r="AX811" s="42"/>
      <c r="AY811" s="6"/>
      <c r="AZ811" s="19"/>
      <c r="BA811" s="19"/>
      <c r="BB811" s="19"/>
      <c r="BC811" s="19"/>
    </row>
    <row r="812" spans="1:55" s="4" customFormat="1" ht="12">
      <c r="A812" s="32"/>
      <c r="B812" s="5"/>
      <c r="C812" s="33"/>
      <c r="D812" s="33"/>
      <c r="E812" s="33"/>
      <c r="F812" s="37"/>
      <c r="G812" s="5"/>
      <c r="H812" s="5"/>
      <c r="I812" s="5"/>
      <c r="J812" s="5"/>
      <c r="K812" s="37"/>
      <c r="L812" s="37"/>
      <c r="M812" s="33"/>
      <c r="N812" s="33"/>
      <c r="O812" s="33"/>
      <c r="P812" s="33"/>
      <c r="Q812" s="33"/>
      <c r="R812" s="32"/>
      <c r="S812" s="32"/>
      <c r="T812" s="32"/>
      <c r="U812" s="32"/>
      <c r="V812" s="43">
        <f t="shared" si="59"/>
      </c>
      <c r="W812" s="43">
        <f t="shared" si="60"/>
      </c>
      <c r="X812" s="43">
        <f t="shared" si="61"/>
      </c>
      <c r="Y812" s="43">
        <f t="shared" si="62"/>
      </c>
      <c r="Z812" s="43">
        <f t="shared" si="63"/>
      </c>
      <c r="AA812" s="41"/>
      <c r="AB812" s="41"/>
      <c r="AC812" s="41"/>
      <c r="AD812" s="41"/>
      <c r="AE812" s="41"/>
      <c r="AF812" s="41"/>
      <c r="AG812" s="41"/>
      <c r="AH812" s="41"/>
      <c r="AI812" s="41"/>
      <c r="AJ812" s="41"/>
      <c r="AK812" s="41"/>
      <c r="AL812" s="41"/>
      <c r="AM812" s="41"/>
      <c r="AN812" s="41"/>
      <c r="AO812" s="41"/>
      <c r="AP812" s="41"/>
      <c r="AQ812" s="42"/>
      <c r="AR812" s="42"/>
      <c r="AS812" s="42"/>
      <c r="AT812" s="42"/>
      <c r="AU812" s="42"/>
      <c r="AV812" s="42"/>
      <c r="AW812" s="42"/>
      <c r="AX812" s="42"/>
      <c r="AY812" s="6"/>
      <c r="AZ812" s="19"/>
      <c r="BA812" s="19"/>
      <c r="BB812" s="19"/>
      <c r="BC812" s="19"/>
    </row>
    <row r="813" spans="1:55" s="4" customFormat="1" ht="12">
      <c r="A813" s="32"/>
      <c r="B813" s="5"/>
      <c r="C813" s="33"/>
      <c r="D813" s="33"/>
      <c r="E813" s="33"/>
      <c r="F813" s="37"/>
      <c r="G813" s="5"/>
      <c r="H813" s="5"/>
      <c r="I813" s="5"/>
      <c r="J813" s="5"/>
      <c r="K813" s="37"/>
      <c r="L813" s="37"/>
      <c r="M813" s="33"/>
      <c r="N813" s="33"/>
      <c r="O813" s="33"/>
      <c r="P813" s="33"/>
      <c r="Q813" s="33"/>
      <c r="R813" s="32"/>
      <c r="S813" s="32"/>
      <c r="T813" s="32"/>
      <c r="U813" s="32"/>
      <c r="V813" s="43">
        <f t="shared" si="59"/>
      </c>
      <c r="W813" s="43">
        <f t="shared" si="60"/>
      </c>
      <c r="X813" s="43">
        <f t="shared" si="61"/>
      </c>
      <c r="Y813" s="43">
        <f t="shared" si="62"/>
      </c>
      <c r="Z813" s="43">
        <f t="shared" si="63"/>
      </c>
      <c r="AA813" s="41"/>
      <c r="AB813" s="41"/>
      <c r="AC813" s="41"/>
      <c r="AD813" s="41"/>
      <c r="AE813" s="41"/>
      <c r="AF813" s="41"/>
      <c r="AG813" s="41"/>
      <c r="AH813" s="41"/>
      <c r="AI813" s="41"/>
      <c r="AJ813" s="41"/>
      <c r="AK813" s="41"/>
      <c r="AL813" s="41"/>
      <c r="AM813" s="41"/>
      <c r="AN813" s="41"/>
      <c r="AO813" s="41"/>
      <c r="AP813" s="41"/>
      <c r="AQ813" s="42"/>
      <c r="AR813" s="42"/>
      <c r="AS813" s="42"/>
      <c r="AT813" s="42"/>
      <c r="AU813" s="42"/>
      <c r="AV813" s="42"/>
      <c r="AW813" s="42"/>
      <c r="AX813" s="42"/>
      <c r="AY813" s="6"/>
      <c r="AZ813" s="19"/>
      <c r="BA813" s="19"/>
      <c r="BB813" s="19"/>
      <c r="BC813" s="19"/>
    </row>
    <row r="814" spans="1:55" s="4" customFormat="1" ht="12">
      <c r="A814" s="32"/>
      <c r="B814" s="5"/>
      <c r="C814" s="33"/>
      <c r="D814" s="33"/>
      <c r="E814" s="33"/>
      <c r="F814" s="37"/>
      <c r="G814" s="5"/>
      <c r="H814" s="5"/>
      <c r="I814" s="5"/>
      <c r="J814" s="5"/>
      <c r="K814" s="37"/>
      <c r="L814" s="37"/>
      <c r="M814" s="33"/>
      <c r="N814" s="33"/>
      <c r="O814" s="33"/>
      <c r="P814" s="33"/>
      <c r="Q814" s="33"/>
      <c r="R814" s="32"/>
      <c r="S814" s="32"/>
      <c r="T814" s="32"/>
      <c r="U814" s="32"/>
      <c r="V814" s="43">
        <f t="shared" si="59"/>
      </c>
      <c r="W814" s="43">
        <f t="shared" si="60"/>
      </c>
      <c r="X814" s="43">
        <f t="shared" si="61"/>
      </c>
      <c r="Y814" s="43">
        <f t="shared" si="62"/>
      </c>
      <c r="Z814" s="43">
        <f t="shared" si="63"/>
      </c>
      <c r="AA814" s="41"/>
      <c r="AB814" s="41"/>
      <c r="AC814" s="41"/>
      <c r="AD814" s="41"/>
      <c r="AE814" s="41"/>
      <c r="AF814" s="41"/>
      <c r="AG814" s="41"/>
      <c r="AH814" s="41"/>
      <c r="AI814" s="41"/>
      <c r="AJ814" s="41"/>
      <c r="AK814" s="41"/>
      <c r="AL814" s="41"/>
      <c r="AM814" s="41"/>
      <c r="AN814" s="41"/>
      <c r="AO814" s="41"/>
      <c r="AP814" s="41"/>
      <c r="AQ814" s="42"/>
      <c r="AR814" s="42"/>
      <c r="AS814" s="42"/>
      <c r="AT814" s="42"/>
      <c r="AU814" s="42"/>
      <c r="AV814" s="42"/>
      <c r="AW814" s="42"/>
      <c r="AX814" s="42"/>
      <c r="AY814" s="6"/>
      <c r="AZ814" s="19"/>
      <c r="BA814" s="19"/>
      <c r="BB814" s="19"/>
      <c r="BC814" s="19"/>
    </row>
    <row r="815" spans="1:55" s="4" customFormat="1" ht="12">
      <c r="A815" s="32"/>
      <c r="B815" s="5"/>
      <c r="C815" s="33"/>
      <c r="D815" s="33"/>
      <c r="E815" s="33"/>
      <c r="F815" s="37"/>
      <c r="G815" s="5"/>
      <c r="H815" s="5"/>
      <c r="I815" s="5"/>
      <c r="J815" s="5"/>
      <c r="K815" s="37"/>
      <c r="L815" s="37"/>
      <c r="M815" s="33"/>
      <c r="N815" s="33"/>
      <c r="O815" s="33"/>
      <c r="P815" s="33"/>
      <c r="Q815" s="33"/>
      <c r="R815" s="32"/>
      <c r="S815" s="32"/>
      <c r="T815" s="32"/>
      <c r="U815" s="32"/>
      <c r="V815" s="43">
        <f t="shared" si="59"/>
      </c>
      <c r="W815" s="43">
        <f t="shared" si="60"/>
      </c>
      <c r="X815" s="43">
        <f t="shared" si="61"/>
      </c>
      <c r="Y815" s="43">
        <f t="shared" si="62"/>
      </c>
      <c r="Z815" s="43">
        <f t="shared" si="63"/>
      </c>
      <c r="AA815" s="41"/>
      <c r="AB815" s="41"/>
      <c r="AC815" s="41"/>
      <c r="AD815" s="41"/>
      <c r="AE815" s="41"/>
      <c r="AF815" s="41"/>
      <c r="AG815" s="41"/>
      <c r="AH815" s="41"/>
      <c r="AI815" s="41"/>
      <c r="AJ815" s="41"/>
      <c r="AK815" s="41"/>
      <c r="AL815" s="41"/>
      <c r="AM815" s="41"/>
      <c r="AN815" s="41"/>
      <c r="AO815" s="41"/>
      <c r="AP815" s="41"/>
      <c r="AQ815" s="42"/>
      <c r="AR815" s="42"/>
      <c r="AS815" s="42"/>
      <c r="AT815" s="42"/>
      <c r="AU815" s="42"/>
      <c r="AV815" s="42"/>
      <c r="AW815" s="42"/>
      <c r="AX815" s="42"/>
      <c r="AY815" s="6"/>
      <c r="AZ815" s="19"/>
      <c r="BA815" s="19"/>
      <c r="BB815" s="19"/>
      <c r="BC815" s="19"/>
    </row>
    <row r="816" spans="1:55" s="4" customFormat="1" ht="12">
      <c r="A816" s="32"/>
      <c r="B816" s="5"/>
      <c r="C816" s="33"/>
      <c r="D816" s="33"/>
      <c r="E816" s="33"/>
      <c r="F816" s="37"/>
      <c r="G816" s="5"/>
      <c r="H816" s="5"/>
      <c r="I816" s="5"/>
      <c r="J816" s="5"/>
      <c r="K816" s="37"/>
      <c r="L816" s="37"/>
      <c r="M816" s="33"/>
      <c r="N816" s="33"/>
      <c r="O816" s="33"/>
      <c r="P816" s="33"/>
      <c r="Q816" s="33"/>
      <c r="R816" s="32"/>
      <c r="S816" s="32"/>
      <c r="T816" s="32"/>
      <c r="U816" s="32"/>
      <c r="V816" s="43">
        <f t="shared" si="59"/>
      </c>
      <c r="W816" s="43">
        <f t="shared" si="60"/>
      </c>
      <c r="X816" s="43">
        <f t="shared" si="61"/>
      </c>
      <c r="Y816" s="43">
        <f t="shared" si="62"/>
      </c>
      <c r="Z816" s="43">
        <f t="shared" si="63"/>
      </c>
      <c r="AA816" s="41"/>
      <c r="AB816" s="41"/>
      <c r="AC816" s="41"/>
      <c r="AD816" s="41"/>
      <c r="AE816" s="41"/>
      <c r="AF816" s="41"/>
      <c r="AG816" s="41"/>
      <c r="AH816" s="41"/>
      <c r="AI816" s="41"/>
      <c r="AJ816" s="41"/>
      <c r="AK816" s="41"/>
      <c r="AL816" s="41"/>
      <c r="AM816" s="41"/>
      <c r="AN816" s="41"/>
      <c r="AO816" s="41"/>
      <c r="AP816" s="41"/>
      <c r="AQ816" s="42"/>
      <c r="AR816" s="42"/>
      <c r="AS816" s="42"/>
      <c r="AT816" s="42"/>
      <c r="AU816" s="42"/>
      <c r="AV816" s="42"/>
      <c r="AW816" s="42"/>
      <c r="AX816" s="42"/>
      <c r="AY816" s="6"/>
      <c r="AZ816" s="19"/>
      <c r="BA816" s="19"/>
      <c r="BB816" s="19"/>
      <c r="BC816" s="19"/>
    </row>
    <row r="817" spans="1:55" s="4" customFormat="1" ht="12">
      <c r="A817" s="32"/>
      <c r="B817" s="5"/>
      <c r="C817" s="33"/>
      <c r="D817" s="33"/>
      <c r="E817" s="33"/>
      <c r="F817" s="37"/>
      <c r="G817" s="5"/>
      <c r="H817" s="5"/>
      <c r="I817" s="5"/>
      <c r="J817" s="5"/>
      <c r="K817" s="37"/>
      <c r="L817" s="37"/>
      <c r="M817" s="33"/>
      <c r="N817" s="33"/>
      <c r="O817" s="33"/>
      <c r="P817" s="33"/>
      <c r="Q817" s="33"/>
      <c r="R817" s="32"/>
      <c r="S817" s="32"/>
      <c r="T817" s="32"/>
      <c r="U817" s="32"/>
      <c r="V817" s="43">
        <f aca="true" t="shared" si="64" ref="V817:V880">IF((AY817&gt;$K$3)*(AY817&lt;=$L$3),AY817,"")</f>
      </c>
      <c r="W817" s="43">
        <f aca="true" t="shared" si="65" ref="W817:W880">IF((AY817&gt;$K$4)*(AY817&lt;=$L$4),AY817,"")</f>
      </c>
      <c r="X817" s="43">
        <f aca="true" t="shared" si="66" ref="X817:X880">IF((AY817&gt;$K$5)*(AY817&lt;=$L$5),AY817,"")</f>
      </c>
      <c r="Y817" s="43">
        <f aca="true" t="shared" si="67" ref="Y817:Y880">IF((AY817&gt;$K$6)*(AY817&lt;=$L$6),AY817,"")</f>
      </c>
      <c r="Z817" s="43">
        <f aca="true" t="shared" si="68" ref="Z817:Z880">IF((AY817&gt;$K$7),AY817,"")</f>
      </c>
      <c r="AA817" s="41"/>
      <c r="AB817" s="41"/>
      <c r="AC817" s="41"/>
      <c r="AD817" s="41"/>
      <c r="AE817" s="41"/>
      <c r="AF817" s="41"/>
      <c r="AG817" s="41"/>
      <c r="AH817" s="41"/>
      <c r="AI817" s="41"/>
      <c r="AJ817" s="41"/>
      <c r="AK817" s="41"/>
      <c r="AL817" s="41"/>
      <c r="AM817" s="41"/>
      <c r="AN817" s="41"/>
      <c r="AO817" s="41"/>
      <c r="AP817" s="41"/>
      <c r="AQ817" s="42"/>
      <c r="AR817" s="42"/>
      <c r="AS817" s="42"/>
      <c r="AT817" s="42"/>
      <c r="AU817" s="42"/>
      <c r="AV817" s="42"/>
      <c r="AW817" s="42"/>
      <c r="AX817" s="42"/>
      <c r="AY817" s="6"/>
      <c r="AZ817" s="19"/>
      <c r="BA817" s="19"/>
      <c r="BB817" s="19"/>
      <c r="BC817" s="19"/>
    </row>
    <row r="818" spans="1:55" s="4" customFormat="1" ht="12">
      <c r="A818" s="32"/>
      <c r="B818" s="5"/>
      <c r="C818" s="33"/>
      <c r="D818" s="33"/>
      <c r="E818" s="33"/>
      <c r="F818" s="37"/>
      <c r="G818" s="5"/>
      <c r="H818" s="5"/>
      <c r="I818" s="5"/>
      <c r="J818" s="5"/>
      <c r="K818" s="37"/>
      <c r="L818" s="37"/>
      <c r="M818" s="33"/>
      <c r="N818" s="33"/>
      <c r="O818" s="33"/>
      <c r="P818" s="33"/>
      <c r="Q818" s="33"/>
      <c r="R818" s="32"/>
      <c r="S818" s="32"/>
      <c r="T818" s="32"/>
      <c r="U818" s="32"/>
      <c r="V818" s="43">
        <f t="shared" si="64"/>
      </c>
      <c r="W818" s="43">
        <f t="shared" si="65"/>
      </c>
      <c r="X818" s="43">
        <f t="shared" si="66"/>
      </c>
      <c r="Y818" s="43">
        <f t="shared" si="67"/>
      </c>
      <c r="Z818" s="43">
        <f t="shared" si="68"/>
      </c>
      <c r="AA818" s="41"/>
      <c r="AB818" s="41"/>
      <c r="AC818" s="41"/>
      <c r="AD818" s="41"/>
      <c r="AE818" s="41"/>
      <c r="AF818" s="41"/>
      <c r="AG818" s="41"/>
      <c r="AH818" s="41"/>
      <c r="AI818" s="41"/>
      <c r="AJ818" s="41"/>
      <c r="AK818" s="41"/>
      <c r="AL818" s="41"/>
      <c r="AM818" s="41"/>
      <c r="AN818" s="41"/>
      <c r="AO818" s="41"/>
      <c r="AP818" s="41"/>
      <c r="AQ818" s="42"/>
      <c r="AR818" s="42"/>
      <c r="AS818" s="42"/>
      <c r="AT818" s="42"/>
      <c r="AU818" s="42"/>
      <c r="AV818" s="42"/>
      <c r="AW818" s="42"/>
      <c r="AX818" s="42"/>
      <c r="AY818" s="6"/>
      <c r="AZ818" s="19"/>
      <c r="BA818" s="19"/>
      <c r="BB818" s="19"/>
      <c r="BC818" s="19"/>
    </row>
    <row r="819" spans="1:55" s="4" customFormat="1" ht="12">
      <c r="A819" s="32"/>
      <c r="B819" s="5"/>
      <c r="C819" s="33"/>
      <c r="D819" s="33"/>
      <c r="E819" s="33"/>
      <c r="F819" s="37"/>
      <c r="G819" s="5"/>
      <c r="H819" s="5"/>
      <c r="I819" s="5"/>
      <c r="J819" s="5"/>
      <c r="K819" s="37"/>
      <c r="L819" s="37"/>
      <c r="M819" s="33"/>
      <c r="N819" s="33"/>
      <c r="O819" s="33"/>
      <c r="P819" s="33"/>
      <c r="Q819" s="33"/>
      <c r="R819" s="32"/>
      <c r="S819" s="32"/>
      <c r="T819" s="32"/>
      <c r="U819" s="32"/>
      <c r="V819" s="43">
        <f t="shared" si="64"/>
      </c>
      <c r="W819" s="43">
        <f t="shared" si="65"/>
      </c>
      <c r="X819" s="43">
        <f t="shared" si="66"/>
      </c>
      <c r="Y819" s="43">
        <f t="shared" si="67"/>
      </c>
      <c r="Z819" s="43">
        <f t="shared" si="68"/>
      </c>
      <c r="AA819" s="41"/>
      <c r="AB819" s="41"/>
      <c r="AC819" s="41"/>
      <c r="AD819" s="41"/>
      <c r="AE819" s="41"/>
      <c r="AF819" s="41"/>
      <c r="AG819" s="41"/>
      <c r="AH819" s="41"/>
      <c r="AI819" s="41"/>
      <c r="AJ819" s="41"/>
      <c r="AK819" s="41"/>
      <c r="AL819" s="41"/>
      <c r="AM819" s="41"/>
      <c r="AN819" s="41"/>
      <c r="AO819" s="41"/>
      <c r="AP819" s="41"/>
      <c r="AQ819" s="42"/>
      <c r="AR819" s="42"/>
      <c r="AS819" s="42"/>
      <c r="AT819" s="42"/>
      <c r="AU819" s="42"/>
      <c r="AV819" s="42"/>
      <c r="AW819" s="42"/>
      <c r="AX819" s="42"/>
      <c r="AY819" s="6"/>
      <c r="AZ819" s="19"/>
      <c r="BA819" s="19"/>
      <c r="BB819" s="19"/>
      <c r="BC819" s="19"/>
    </row>
    <row r="820" spans="1:55" s="4" customFormat="1" ht="12">
      <c r="A820" s="32"/>
      <c r="B820" s="5"/>
      <c r="C820" s="33"/>
      <c r="D820" s="33"/>
      <c r="E820" s="33"/>
      <c r="F820" s="37"/>
      <c r="G820" s="5"/>
      <c r="H820" s="5"/>
      <c r="I820" s="5"/>
      <c r="J820" s="5"/>
      <c r="K820" s="37"/>
      <c r="L820" s="37"/>
      <c r="M820" s="33"/>
      <c r="N820" s="33"/>
      <c r="O820" s="33"/>
      <c r="P820" s="33"/>
      <c r="Q820" s="33"/>
      <c r="R820" s="32"/>
      <c r="S820" s="32"/>
      <c r="T820" s="32"/>
      <c r="U820" s="32"/>
      <c r="V820" s="43">
        <f t="shared" si="64"/>
      </c>
      <c r="W820" s="43">
        <f t="shared" si="65"/>
      </c>
      <c r="X820" s="43">
        <f t="shared" si="66"/>
      </c>
      <c r="Y820" s="43">
        <f t="shared" si="67"/>
      </c>
      <c r="Z820" s="43">
        <f t="shared" si="68"/>
      </c>
      <c r="AA820" s="41"/>
      <c r="AB820" s="41"/>
      <c r="AC820" s="41"/>
      <c r="AD820" s="41"/>
      <c r="AE820" s="41"/>
      <c r="AF820" s="41"/>
      <c r="AG820" s="41"/>
      <c r="AH820" s="41"/>
      <c r="AI820" s="41"/>
      <c r="AJ820" s="41"/>
      <c r="AK820" s="41"/>
      <c r="AL820" s="41"/>
      <c r="AM820" s="41"/>
      <c r="AN820" s="41"/>
      <c r="AO820" s="41"/>
      <c r="AP820" s="41"/>
      <c r="AQ820" s="42"/>
      <c r="AR820" s="42"/>
      <c r="AS820" s="42"/>
      <c r="AT820" s="42"/>
      <c r="AU820" s="42"/>
      <c r="AV820" s="42"/>
      <c r="AW820" s="42"/>
      <c r="AX820" s="42"/>
      <c r="AY820" s="6"/>
      <c r="AZ820" s="19"/>
      <c r="BA820" s="19"/>
      <c r="BB820" s="19"/>
      <c r="BC820" s="19"/>
    </row>
    <row r="821" spans="1:55" s="4" customFormat="1" ht="12">
      <c r="A821" s="32"/>
      <c r="B821" s="5"/>
      <c r="C821" s="33"/>
      <c r="D821" s="33"/>
      <c r="E821" s="33"/>
      <c r="F821" s="37"/>
      <c r="G821" s="5"/>
      <c r="H821" s="5"/>
      <c r="I821" s="5"/>
      <c r="J821" s="5"/>
      <c r="K821" s="37"/>
      <c r="L821" s="37"/>
      <c r="M821" s="33"/>
      <c r="N821" s="33"/>
      <c r="O821" s="33"/>
      <c r="P821" s="33"/>
      <c r="Q821" s="33"/>
      <c r="R821" s="32"/>
      <c r="S821" s="32"/>
      <c r="T821" s="32"/>
      <c r="U821" s="32"/>
      <c r="V821" s="43">
        <f t="shared" si="64"/>
      </c>
      <c r="W821" s="43">
        <f t="shared" si="65"/>
      </c>
      <c r="X821" s="43">
        <f t="shared" si="66"/>
      </c>
      <c r="Y821" s="43">
        <f t="shared" si="67"/>
      </c>
      <c r="Z821" s="43">
        <f t="shared" si="68"/>
      </c>
      <c r="AA821" s="41"/>
      <c r="AB821" s="41"/>
      <c r="AC821" s="41"/>
      <c r="AD821" s="41"/>
      <c r="AE821" s="41"/>
      <c r="AF821" s="41"/>
      <c r="AG821" s="41"/>
      <c r="AH821" s="41"/>
      <c r="AI821" s="41"/>
      <c r="AJ821" s="41"/>
      <c r="AK821" s="41"/>
      <c r="AL821" s="41"/>
      <c r="AM821" s="41"/>
      <c r="AN821" s="41"/>
      <c r="AO821" s="41"/>
      <c r="AP821" s="41"/>
      <c r="AQ821" s="42"/>
      <c r="AR821" s="42"/>
      <c r="AS821" s="42"/>
      <c r="AT821" s="42"/>
      <c r="AU821" s="42"/>
      <c r="AV821" s="42"/>
      <c r="AW821" s="42"/>
      <c r="AX821" s="42"/>
      <c r="AY821" s="6"/>
      <c r="AZ821" s="19"/>
      <c r="BA821" s="19"/>
      <c r="BB821" s="19"/>
      <c r="BC821" s="19"/>
    </row>
    <row r="822" spans="1:55" s="4" customFormat="1" ht="12">
      <c r="A822" s="32"/>
      <c r="B822" s="5"/>
      <c r="C822" s="33"/>
      <c r="D822" s="33"/>
      <c r="E822" s="33"/>
      <c r="F822" s="37"/>
      <c r="G822" s="5"/>
      <c r="H822" s="5"/>
      <c r="I822" s="5"/>
      <c r="J822" s="5"/>
      <c r="K822" s="37"/>
      <c r="L822" s="37"/>
      <c r="M822" s="33"/>
      <c r="N822" s="33"/>
      <c r="O822" s="33"/>
      <c r="P822" s="33"/>
      <c r="Q822" s="33"/>
      <c r="R822" s="32"/>
      <c r="S822" s="32"/>
      <c r="T822" s="32"/>
      <c r="U822" s="32"/>
      <c r="V822" s="43">
        <f t="shared" si="64"/>
      </c>
      <c r="W822" s="43">
        <f t="shared" si="65"/>
      </c>
      <c r="X822" s="43">
        <f t="shared" si="66"/>
      </c>
      <c r="Y822" s="43">
        <f t="shared" si="67"/>
      </c>
      <c r="Z822" s="43">
        <f t="shared" si="68"/>
      </c>
      <c r="AA822" s="41"/>
      <c r="AB822" s="41"/>
      <c r="AC822" s="41"/>
      <c r="AD822" s="41"/>
      <c r="AE822" s="41"/>
      <c r="AF822" s="41"/>
      <c r="AG822" s="41"/>
      <c r="AH822" s="41"/>
      <c r="AI822" s="41"/>
      <c r="AJ822" s="41"/>
      <c r="AK822" s="41"/>
      <c r="AL822" s="41"/>
      <c r="AM822" s="41"/>
      <c r="AN822" s="41"/>
      <c r="AO822" s="41"/>
      <c r="AP822" s="41"/>
      <c r="AQ822" s="42"/>
      <c r="AR822" s="42"/>
      <c r="AS822" s="42"/>
      <c r="AT822" s="42"/>
      <c r="AU822" s="42"/>
      <c r="AV822" s="42"/>
      <c r="AW822" s="42"/>
      <c r="AX822" s="42"/>
      <c r="AY822" s="6"/>
      <c r="AZ822" s="19"/>
      <c r="BA822" s="19"/>
      <c r="BB822" s="19"/>
      <c r="BC822" s="19"/>
    </row>
    <row r="823" spans="1:55" s="4" customFormat="1" ht="12">
      <c r="A823" s="32"/>
      <c r="B823" s="5"/>
      <c r="C823" s="33"/>
      <c r="D823" s="33"/>
      <c r="E823" s="33"/>
      <c r="F823" s="37"/>
      <c r="G823" s="5"/>
      <c r="H823" s="5"/>
      <c r="I823" s="5"/>
      <c r="J823" s="5"/>
      <c r="K823" s="37"/>
      <c r="L823" s="37"/>
      <c r="M823" s="33"/>
      <c r="N823" s="33"/>
      <c r="O823" s="33"/>
      <c r="P823" s="33"/>
      <c r="Q823" s="33"/>
      <c r="R823" s="32"/>
      <c r="S823" s="32"/>
      <c r="T823" s="32"/>
      <c r="U823" s="32"/>
      <c r="V823" s="43">
        <f t="shared" si="64"/>
      </c>
      <c r="W823" s="43">
        <f t="shared" si="65"/>
      </c>
      <c r="X823" s="43">
        <f t="shared" si="66"/>
      </c>
      <c r="Y823" s="43">
        <f t="shared" si="67"/>
      </c>
      <c r="Z823" s="43">
        <f t="shared" si="68"/>
      </c>
      <c r="AA823" s="41"/>
      <c r="AB823" s="41"/>
      <c r="AC823" s="41"/>
      <c r="AD823" s="41"/>
      <c r="AE823" s="41"/>
      <c r="AF823" s="41"/>
      <c r="AG823" s="41"/>
      <c r="AH823" s="41"/>
      <c r="AI823" s="41"/>
      <c r="AJ823" s="41"/>
      <c r="AK823" s="41"/>
      <c r="AL823" s="41"/>
      <c r="AM823" s="41"/>
      <c r="AN823" s="41"/>
      <c r="AO823" s="41"/>
      <c r="AP823" s="41"/>
      <c r="AQ823" s="42"/>
      <c r="AR823" s="42"/>
      <c r="AS823" s="42"/>
      <c r="AT823" s="42"/>
      <c r="AU823" s="42"/>
      <c r="AV823" s="42"/>
      <c r="AW823" s="42"/>
      <c r="AX823" s="42"/>
      <c r="AY823" s="6"/>
      <c r="AZ823" s="19"/>
      <c r="BA823" s="19"/>
      <c r="BB823" s="19"/>
      <c r="BC823" s="19"/>
    </row>
    <row r="824" spans="1:55" s="4" customFormat="1" ht="12">
      <c r="A824" s="32"/>
      <c r="B824" s="5"/>
      <c r="C824" s="33"/>
      <c r="D824" s="33"/>
      <c r="E824" s="33"/>
      <c r="F824" s="37"/>
      <c r="G824" s="5"/>
      <c r="H824" s="5"/>
      <c r="I824" s="5"/>
      <c r="J824" s="5"/>
      <c r="K824" s="37"/>
      <c r="L824" s="37"/>
      <c r="M824" s="33"/>
      <c r="N824" s="33"/>
      <c r="O824" s="33"/>
      <c r="P824" s="33"/>
      <c r="Q824" s="33"/>
      <c r="R824" s="32"/>
      <c r="S824" s="32"/>
      <c r="T824" s="32"/>
      <c r="U824" s="32"/>
      <c r="V824" s="43">
        <f t="shared" si="64"/>
      </c>
      <c r="W824" s="43">
        <f t="shared" si="65"/>
      </c>
      <c r="X824" s="43">
        <f t="shared" si="66"/>
      </c>
      <c r="Y824" s="43">
        <f t="shared" si="67"/>
      </c>
      <c r="Z824" s="43">
        <f t="shared" si="68"/>
      </c>
      <c r="AA824" s="41"/>
      <c r="AB824" s="41"/>
      <c r="AC824" s="41"/>
      <c r="AD824" s="41"/>
      <c r="AE824" s="41"/>
      <c r="AF824" s="41"/>
      <c r="AG824" s="41"/>
      <c r="AH824" s="41"/>
      <c r="AI824" s="41"/>
      <c r="AJ824" s="41"/>
      <c r="AK824" s="41"/>
      <c r="AL824" s="41"/>
      <c r="AM824" s="41"/>
      <c r="AN824" s="41"/>
      <c r="AO824" s="41"/>
      <c r="AP824" s="41"/>
      <c r="AQ824" s="42"/>
      <c r="AR824" s="42"/>
      <c r="AS824" s="42"/>
      <c r="AT824" s="42"/>
      <c r="AU824" s="42"/>
      <c r="AV824" s="42"/>
      <c r="AW824" s="42"/>
      <c r="AX824" s="42"/>
      <c r="AY824" s="6"/>
      <c r="AZ824" s="19"/>
      <c r="BA824" s="19"/>
      <c r="BB824" s="19"/>
      <c r="BC824" s="19"/>
    </row>
    <row r="825" spans="1:55" s="4" customFormat="1" ht="12">
      <c r="A825" s="32"/>
      <c r="B825" s="5"/>
      <c r="C825" s="33"/>
      <c r="D825" s="33"/>
      <c r="E825" s="33"/>
      <c r="F825" s="37"/>
      <c r="G825" s="5"/>
      <c r="H825" s="5"/>
      <c r="I825" s="5"/>
      <c r="J825" s="5"/>
      <c r="K825" s="37"/>
      <c r="L825" s="37"/>
      <c r="M825" s="33"/>
      <c r="N825" s="33"/>
      <c r="O825" s="33"/>
      <c r="P825" s="33"/>
      <c r="Q825" s="33"/>
      <c r="R825" s="32"/>
      <c r="S825" s="32"/>
      <c r="T825" s="32"/>
      <c r="U825" s="32"/>
      <c r="V825" s="43">
        <f t="shared" si="64"/>
      </c>
      <c r="W825" s="43">
        <f t="shared" si="65"/>
      </c>
      <c r="X825" s="43">
        <f t="shared" si="66"/>
      </c>
      <c r="Y825" s="43">
        <f t="shared" si="67"/>
      </c>
      <c r="Z825" s="43">
        <f t="shared" si="68"/>
      </c>
      <c r="AA825" s="41"/>
      <c r="AB825" s="41"/>
      <c r="AC825" s="41"/>
      <c r="AD825" s="41"/>
      <c r="AE825" s="41"/>
      <c r="AF825" s="41"/>
      <c r="AG825" s="41"/>
      <c r="AH825" s="41"/>
      <c r="AI825" s="41"/>
      <c r="AJ825" s="41"/>
      <c r="AK825" s="41"/>
      <c r="AL825" s="41"/>
      <c r="AM825" s="41"/>
      <c r="AN825" s="41"/>
      <c r="AO825" s="41"/>
      <c r="AP825" s="41"/>
      <c r="AQ825" s="42"/>
      <c r="AR825" s="42"/>
      <c r="AS825" s="42"/>
      <c r="AT825" s="42"/>
      <c r="AU825" s="42"/>
      <c r="AV825" s="42"/>
      <c r="AW825" s="42"/>
      <c r="AX825" s="42"/>
      <c r="AY825" s="6"/>
      <c r="AZ825" s="19"/>
      <c r="BA825" s="19"/>
      <c r="BB825" s="19"/>
      <c r="BC825" s="19"/>
    </row>
    <row r="826" spans="1:55" s="4" customFormat="1" ht="12">
      <c r="A826" s="32"/>
      <c r="B826" s="5"/>
      <c r="C826" s="33"/>
      <c r="D826" s="33"/>
      <c r="E826" s="33"/>
      <c r="F826" s="37"/>
      <c r="G826" s="5"/>
      <c r="H826" s="5"/>
      <c r="I826" s="5"/>
      <c r="J826" s="5"/>
      <c r="K826" s="37"/>
      <c r="L826" s="37"/>
      <c r="M826" s="33"/>
      <c r="N826" s="33"/>
      <c r="O826" s="33"/>
      <c r="P826" s="33"/>
      <c r="Q826" s="33"/>
      <c r="R826" s="32"/>
      <c r="S826" s="32"/>
      <c r="T826" s="32"/>
      <c r="U826" s="32"/>
      <c r="V826" s="43">
        <f t="shared" si="64"/>
      </c>
      <c r="W826" s="43">
        <f t="shared" si="65"/>
      </c>
      <c r="X826" s="43">
        <f t="shared" si="66"/>
      </c>
      <c r="Y826" s="43">
        <f t="shared" si="67"/>
      </c>
      <c r="Z826" s="43">
        <f t="shared" si="68"/>
      </c>
      <c r="AA826" s="41"/>
      <c r="AB826" s="41"/>
      <c r="AC826" s="41"/>
      <c r="AD826" s="41"/>
      <c r="AE826" s="41"/>
      <c r="AF826" s="41"/>
      <c r="AG826" s="41"/>
      <c r="AH826" s="41"/>
      <c r="AI826" s="41"/>
      <c r="AJ826" s="41"/>
      <c r="AK826" s="41"/>
      <c r="AL826" s="41"/>
      <c r="AM826" s="41"/>
      <c r="AN826" s="41"/>
      <c r="AO826" s="41"/>
      <c r="AP826" s="41"/>
      <c r="AQ826" s="42"/>
      <c r="AR826" s="42"/>
      <c r="AS826" s="42"/>
      <c r="AT826" s="42"/>
      <c r="AU826" s="42"/>
      <c r="AV826" s="42"/>
      <c r="AW826" s="42"/>
      <c r="AX826" s="42"/>
      <c r="AY826" s="6"/>
      <c r="AZ826" s="19"/>
      <c r="BA826" s="19"/>
      <c r="BB826" s="19"/>
      <c r="BC826" s="19"/>
    </row>
    <row r="827" spans="1:55" s="4" customFormat="1" ht="12">
      <c r="A827" s="32"/>
      <c r="B827" s="5"/>
      <c r="C827" s="33"/>
      <c r="D827" s="33"/>
      <c r="E827" s="33"/>
      <c r="F827" s="37"/>
      <c r="G827" s="5"/>
      <c r="H827" s="5"/>
      <c r="I827" s="5"/>
      <c r="J827" s="5"/>
      <c r="K827" s="37"/>
      <c r="L827" s="37"/>
      <c r="M827" s="33"/>
      <c r="N827" s="33"/>
      <c r="O827" s="33"/>
      <c r="P827" s="33"/>
      <c r="Q827" s="33"/>
      <c r="R827" s="32"/>
      <c r="S827" s="32"/>
      <c r="T827" s="32"/>
      <c r="U827" s="32"/>
      <c r="V827" s="43">
        <f t="shared" si="64"/>
      </c>
      <c r="W827" s="43">
        <f t="shared" si="65"/>
      </c>
      <c r="X827" s="43">
        <f t="shared" si="66"/>
      </c>
      <c r="Y827" s="43">
        <f t="shared" si="67"/>
      </c>
      <c r="Z827" s="43">
        <f t="shared" si="68"/>
      </c>
      <c r="AA827" s="41"/>
      <c r="AB827" s="41"/>
      <c r="AC827" s="41"/>
      <c r="AD827" s="41"/>
      <c r="AE827" s="41"/>
      <c r="AF827" s="41"/>
      <c r="AG827" s="41"/>
      <c r="AH827" s="41"/>
      <c r="AI827" s="41"/>
      <c r="AJ827" s="41"/>
      <c r="AK827" s="41"/>
      <c r="AL827" s="41"/>
      <c r="AM827" s="41"/>
      <c r="AN827" s="41"/>
      <c r="AO827" s="41"/>
      <c r="AP827" s="41"/>
      <c r="AQ827" s="42"/>
      <c r="AR827" s="42"/>
      <c r="AS827" s="42"/>
      <c r="AT827" s="42"/>
      <c r="AU827" s="42"/>
      <c r="AV827" s="42"/>
      <c r="AW827" s="42"/>
      <c r="AX827" s="42"/>
      <c r="AY827" s="6"/>
      <c r="AZ827" s="19"/>
      <c r="BA827" s="19"/>
      <c r="BB827" s="19"/>
      <c r="BC827" s="19"/>
    </row>
    <row r="828" spans="1:55" s="4" customFormat="1" ht="12">
      <c r="A828" s="32"/>
      <c r="B828" s="5"/>
      <c r="C828" s="33"/>
      <c r="D828" s="33"/>
      <c r="E828" s="33"/>
      <c r="F828" s="37"/>
      <c r="G828" s="5"/>
      <c r="H828" s="5"/>
      <c r="I828" s="5"/>
      <c r="J828" s="5"/>
      <c r="K828" s="37"/>
      <c r="L828" s="37"/>
      <c r="M828" s="33"/>
      <c r="N828" s="33"/>
      <c r="O828" s="33"/>
      <c r="P828" s="33"/>
      <c r="Q828" s="33"/>
      <c r="R828" s="32"/>
      <c r="S828" s="32"/>
      <c r="T828" s="32"/>
      <c r="U828" s="32"/>
      <c r="V828" s="43">
        <f t="shared" si="64"/>
      </c>
      <c r="W828" s="43">
        <f t="shared" si="65"/>
      </c>
      <c r="X828" s="43">
        <f t="shared" si="66"/>
      </c>
      <c r="Y828" s="43">
        <f t="shared" si="67"/>
      </c>
      <c r="Z828" s="43">
        <f t="shared" si="68"/>
      </c>
      <c r="AA828" s="41"/>
      <c r="AB828" s="41"/>
      <c r="AC828" s="41"/>
      <c r="AD828" s="41"/>
      <c r="AE828" s="41"/>
      <c r="AF828" s="41"/>
      <c r="AG828" s="41"/>
      <c r="AH828" s="41"/>
      <c r="AI828" s="41"/>
      <c r="AJ828" s="41"/>
      <c r="AK828" s="41"/>
      <c r="AL828" s="41"/>
      <c r="AM828" s="41"/>
      <c r="AN828" s="41"/>
      <c r="AO828" s="41"/>
      <c r="AP828" s="41"/>
      <c r="AQ828" s="42"/>
      <c r="AR828" s="42"/>
      <c r="AS828" s="42"/>
      <c r="AT828" s="42"/>
      <c r="AU828" s="42"/>
      <c r="AV828" s="42"/>
      <c r="AW828" s="42"/>
      <c r="AX828" s="42"/>
      <c r="AY828" s="6"/>
      <c r="AZ828" s="19"/>
      <c r="BA828" s="19"/>
      <c r="BB828" s="19"/>
      <c r="BC828" s="19"/>
    </row>
    <row r="829" spans="1:55" s="4" customFormat="1" ht="12">
      <c r="A829" s="32"/>
      <c r="B829" s="5"/>
      <c r="C829" s="33"/>
      <c r="D829" s="33"/>
      <c r="E829" s="33"/>
      <c r="F829" s="37"/>
      <c r="G829" s="5"/>
      <c r="H829" s="5"/>
      <c r="I829" s="5"/>
      <c r="J829" s="5"/>
      <c r="K829" s="37"/>
      <c r="L829" s="37"/>
      <c r="M829" s="33"/>
      <c r="N829" s="33"/>
      <c r="O829" s="33"/>
      <c r="P829" s="33"/>
      <c r="Q829" s="33"/>
      <c r="R829" s="32"/>
      <c r="S829" s="32"/>
      <c r="T829" s="32"/>
      <c r="U829" s="32"/>
      <c r="V829" s="43">
        <f t="shared" si="64"/>
      </c>
      <c r="W829" s="43">
        <f t="shared" si="65"/>
      </c>
      <c r="X829" s="43">
        <f t="shared" si="66"/>
      </c>
      <c r="Y829" s="43">
        <f t="shared" si="67"/>
      </c>
      <c r="Z829" s="43">
        <f t="shared" si="68"/>
      </c>
      <c r="AA829" s="41"/>
      <c r="AB829" s="41"/>
      <c r="AC829" s="41"/>
      <c r="AD829" s="41"/>
      <c r="AE829" s="41"/>
      <c r="AF829" s="41"/>
      <c r="AG829" s="41"/>
      <c r="AH829" s="41"/>
      <c r="AI829" s="41"/>
      <c r="AJ829" s="41"/>
      <c r="AK829" s="41"/>
      <c r="AL829" s="41"/>
      <c r="AM829" s="41"/>
      <c r="AN829" s="41"/>
      <c r="AO829" s="41"/>
      <c r="AP829" s="41"/>
      <c r="AQ829" s="42"/>
      <c r="AR829" s="42"/>
      <c r="AS829" s="42"/>
      <c r="AT829" s="42"/>
      <c r="AU829" s="42"/>
      <c r="AV829" s="42"/>
      <c r="AW829" s="42"/>
      <c r="AX829" s="42"/>
      <c r="AY829" s="6"/>
      <c r="AZ829" s="19"/>
      <c r="BA829" s="19"/>
      <c r="BB829" s="19"/>
      <c r="BC829" s="19"/>
    </row>
    <row r="830" spans="1:55" s="4" customFormat="1" ht="12">
      <c r="A830" s="32"/>
      <c r="B830" s="5"/>
      <c r="C830" s="33"/>
      <c r="D830" s="33"/>
      <c r="E830" s="33"/>
      <c r="F830" s="37"/>
      <c r="G830" s="5"/>
      <c r="H830" s="5"/>
      <c r="I830" s="5"/>
      <c r="J830" s="5"/>
      <c r="K830" s="37"/>
      <c r="L830" s="37"/>
      <c r="M830" s="33"/>
      <c r="N830" s="33"/>
      <c r="O830" s="33"/>
      <c r="P830" s="33"/>
      <c r="Q830" s="33"/>
      <c r="R830" s="32"/>
      <c r="S830" s="32"/>
      <c r="T830" s="32"/>
      <c r="U830" s="32"/>
      <c r="V830" s="43">
        <f t="shared" si="64"/>
      </c>
      <c r="W830" s="43">
        <f t="shared" si="65"/>
      </c>
      <c r="X830" s="43">
        <f t="shared" si="66"/>
      </c>
      <c r="Y830" s="43">
        <f t="shared" si="67"/>
      </c>
      <c r="Z830" s="43">
        <f t="shared" si="68"/>
      </c>
      <c r="AA830" s="41"/>
      <c r="AB830" s="41"/>
      <c r="AC830" s="41"/>
      <c r="AD830" s="41"/>
      <c r="AE830" s="41"/>
      <c r="AF830" s="41"/>
      <c r="AG830" s="41"/>
      <c r="AH830" s="41"/>
      <c r="AI830" s="41"/>
      <c r="AJ830" s="41"/>
      <c r="AK830" s="41"/>
      <c r="AL830" s="41"/>
      <c r="AM830" s="41"/>
      <c r="AN830" s="41"/>
      <c r="AO830" s="41"/>
      <c r="AP830" s="41"/>
      <c r="AQ830" s="42"/>
      <c r="AR830" s="42"/>
      <c r="AS830" s="42"/>
      <c r="AT830" s="42"/>
      <c r="AU830" s="42"/>
      <c r="AV830" s="42"/>
      <c r="AW830" s="42"/>
      <c r="AX830" s="42"/>
      <c r="AY830" s="6"/>
      <c r="AZ830" s="19"/>
      <c r="BA830" s="19"/>
      <c r="BB830" s="19"/>
      <c r="BC830" s="19"/>
    </row>
    <row r="831" spans="1:55" s="4" customFormat="1" ht="12">
      <c r="A831" s="32"/>
      <c r="B831" s="5"/>
      <c r="C831" s="33"/>
      <c r="D831" s="33"/>
      <c r="E831" s="33"/>
      <c r="F831" s="37"/>
      <c r="G831" s="5"/>
      <c r="H831" s="5"/>
      <c r="I831" s="5"/>
      <c r="J831" s="5"/>
      <c r="K831" s="37"/>
      <c r="L831" s="37"/>
      <c r="M831" s="33"/>
      <c r="N831" s="33"/>
      <c r="O831" s="33"/>
      <c r="P831" s="33"/>
      <c r="Q831" s="33"/>
      <c r="R831" s="32"/>
      <c r="S831" s="32"/>
      <c r="T831" s="32"/>
      <c r="U831" s="32"/>
      <c r="V831" s="43">
        <f t="shared" si="64"/>
      </c>
      <c r="W831" s="43">
        <f t="shared" si="65"/>
      </c>
      <c r="X831" s="43">
        <f t="shared" si="66"/>
      </c>
      <c r="Y831" s="43">
        <f t="shared" si="67"/>
      </c>
      <c r="Z831" s="43">
        <f t="shared" si="68"/>
      </c>
      <c r="AA831" s="41"/>
      <c r="AB831" s="41"/>
      <c r="AC831" s="41"/>
      <c r="AD831" s="41"/>
      <c r="AE831" s="41"/>
      <c r="AF831" s="41"/>
      <c r="AG831" s="41"/>
      <c r="AH831" s="41"/>
      <c r="AI831" s="41"/>
      <c r="AJ831" s="41"/>
      <c r="AK831" s="41"/>
      <c r="AL831" s="41"/>
      <c r="AM831" s="41"/>
      <c r="AN831" s="41"/>
      <c r="AO831" s="41"/>
      <c r="AP831" s="41"/>
      <c r="AQ831" s="42"/>
      <c r="AR831" s="42"/>
      <c r="AS831" s="42"/>
      <c r="AT831" s="42"/>
      <c r="AU831" s="42"/>
      <c r="AV831" s="42"/>
      <c r="AW831" s="42"/>
      <c r="AX831" s="42"/>
      <c r="AY831" s="6"/>
      <c r="AZ831" s="19"/>
      <c r="BA831" s="19"/>
      <c r="BB831" s="19"/>
      <c r="BC831" s="19"/>
    </row>
    <row r="832" spans="1:55" s="4" customFormat="1" ht="12">
      <c r="A832" s="32"/>
      <c r="B832" s="5"/>
      <c r="C832" s="33"/>
      <c r="D832" s="33"/>
      <c r="E832" s="33"/>
      <c r="F832" s="37"/>
      <c r="G832" s="5"/>
      <c r="H832" s="5"/>
      <c r="I832" s="5"/>
      <c r="J832" s="5"/>
      <c r="K832" s="37"/>
      <c r="L832" s="37"/>
      <c r="M832" s="33"/>
      <c r="N832" s="33"/>
      <c r="O832" s="33"/>
      <c r="P832" s="33"/>
      <c r="Q832" s="33"/>
      <c r="R832" s="32"/>
      <c r="S832" s="32"/>
      <c r="T832" s="32"/>
      <c r="U832" s="32"/>
      <c r="V832" s="43">
        <f t="shared" si="64"/>
      </c>
      <c r="W832" s="43">
        <f t="shared" si="65"/>
      </c>
      <c r="X832" s="43">
        <f t="shared" si="66"/>
      </c>
      <c r="Y832" s="43">
        <f t="shared" si="67"/>
      </c>
      <c r="Z832" s="43">
        <f t="shared" si="68"/>
      </c>
      <c r="AA832" s="41"/>
      <c r="AB832" s="41"/>
      <c r="AC832" s="41"/>
      <c r="AD832" s="41"/>
      <c r="AE832" s="41"/>
      <c r="AF832" s="41"/>
      <c r="AG832" s="41"/>
      <c r="AH832" s="41"/>
      <c r="AI832" s="41"/>
      <c r="AJ832" s="41"/>
      <c r="AK832" s="41"/>
      <c r="AL832" s="41"/>
      <c r="AM832" s="41"/>
      <c r="AN832" s="41"/>
      <c r="AO832" s="41"/>
      <c r="AP832" s="41"/>
      <c r="AQ832" s="42"/>
      <c r="AR832" s="42"/>
      <c r="AS832" s="42"/>
      <c r="AT832" s="42"/>
      <c r="AU832" s="42"/>
      <c r="AV832" s="42"/>
      <c r="AW832" s="42"/>
      <c r="AX832" s="42"/>
      <c r="AY832" s="6"/>
      <c r="AZ832" s="19"/>
      <c r="BA832" s="19"/>
      <c r="BB832" s="19"/>
      <c r="BC832" s="19"/>
    </row>
    <row r="833" spans="1:55" s="4" customFormat="1" ht="12">
      <c r="A833" s="32"/>
      <c r="B833" s="5"/>
      <c r="C833" s="33"/>
      <c r="D833" s="33"/>
      <c r="E833" s="33"/>
      <c r="F833" s="37"/>
      <c r="G833" s="5"/>
      <c r="H833" s="5"/>
      <c r="I833" s="5"/>
      <c r="J833" s="5"/>
      <c r="K833" s="37"/>
      <c r="L833" s="37"/>
      <c r="M833" s="33"/>
      <c r="N833" s="33"/>
      <c r="O833" s="33"/>
      <c r="P833" s="33"/>
      <c r="Q833" s="33"/>
      <c r="R833" s="32"/>
      <c r="S833" s="32"/>
      <c r="T833" s="32"/>
      <c r="U833" s="32"/>
      <c r="V833" s="43">
        <f t="shared" si="64"/>
      </c>
      <c r="W833" s="43">
        <f t="shared" si="65"/>
      </c>
      <c r="X833" s="43">
        <f t="shared" si="66"/>
      </c>
      <c r="Y833" s="43">
        <f t="shared" si="67"/>
      </c>
      <c r="Z833" s="43">
        <f t="shared" si="68"/>
      </c>
      <c r="AA833" s="41"/>
      <c r="AB833" s="41"/>
      <c r="AC833" s="41"/>
      <c r="AD833" s="41"/>
      <c r="AE833" s="41"/>
      <c r="AF833" s="41"/>
      <c r="AG833" s="41"/>
      <c r="AH833" s="41"/>
      <c r="AI833" s="41"/>
      <c r="AJ833" s="41"/>
      <c r="AK833" s="41"/>
      <c r="AL833" s="41"/>
      <c r="AM833" s="41"/>
      <c r="AN833" s="41"/>
      <c r="AO833" s="41"/>
      <c r="AP833" s="41"/>
      <c r="AQ833" s="42"/>
      <c r="AR833" s="42"/>
      <c r="AS833" s="42"/>
      <c r="AT833" s="42"/>
      <c r="AU833" s="42"/>
      <c r="AV833" s="42"/>
      <c r="AW833" s="42"/>
      <c r="AX833" s="42"/>
      <c r="AY833" s="6"/>
      <c r="AZ833" s="19"/>
      <c r="BA833" s="19"/>
      <c r="BB833" s="19"/>
      <c r="BC833" s="19"/>
    </row>
    <row r="834" spans="1:55" s="4" customFormat="1" ht="12">
      <c r="A834" s="32"/>
      <c r="B834" s="5"/>
      <c r="C834" s="33"/>
      <c r="D834" s="33"/>
      <c r="E834" s="33"/>
      <c r="F834" s="37"/>
      <c r="G834" s="5"/>
      <c r="H834" s="5"/>
      <c r="I834" s="5"/>
      <c r="J834" s="5"/>
      <c r="K834" s="37"/>
      <c r="L834" s="37"/>
      <c r="M834" s="33"/>
      <c r="N834" s="33"/>
      <c r="O834" s="33"/>
      <c r="P834" s="33"/>
      <c r="Q834" s="33"/>
      <c r="R834" s="32"/>
      <c r="S834" s="32"/>
      <c r="T834" s="32"/>
      <c r="U834" s="32"/>
      <c r="V834" s="43">
        <f t="shared" si="64"/>
      </c>
      <c r="W834" s="43">
        <f t="shared" si="65"/>
      </c>
      <c r="X834" s="43">
        <f t="shared" si="66"/>
      </c>
      <c r="Y834" s="43">
        <f t="shared" si="67"/>
      </c>
      <c r="Z834" s="43">
        <f t="shared" si="68"/>
      </c>
      <c r="AA834" s="41"/>
      <c r="AB834" s="41"/>
      <c r="AC834" s="41"/>
      <c r="AD834" s="41"/>
      <c r="AE834" s="41"/>
      <c r="AF834" s="41"/>
      <c r="AG834" s="41"/>
      <c r="AH834" s="41"/>
      <c r="AI834" s="41"/>
      <c r="AJ834" s="41"/>
      <c r="AK834" s="41"/>
      <c r="AL834" s="41"/>
      <c r="AM834" s="41"/>
      <c r="AN834" s="41"/>
      <c r="AO834" s="41"/>
      <c r="AP834" s="41"/>
      <c r="AQ834" s="42"/>
      <c r="AR834" s="42"/>
      <c r="AS834" s="42"/>
      <c r="AT834" s="42"/>
      <c r="AU834" s="42"/>
      <c r="AV834" s="42"/>
      <c r="AW834" s="42"/>
      <c r="AX834" s="42"/>
      <c r="AY834" s="6"/>
      <c r="AZ834" s="19"/>
      <c r="BA834" s="19"/>
      <c r="BB834" s="19"/>
      <c r="BC834" s="19"/>
    </row>
    <row r="835" spans="1:55" s="4" customFormat="1" ht="12">
      <c r="A835" s="32"/>
      <c r="B835" s="5"/>
      <c r="C835" s="33"/>
      <c r="D835" s="33"/>
      <c r="E835" s="33"/>
      <c r="F835" s="37"/>
      <c r="G835" s="5"/>
      <c r="H835" s="5"/>
      <c r="I835" s="5"/>
      <c r="J835" s="5"/>
      <c r="K835" s="37"/>
      <c r="L835" s="37"/>
      <c r="M835" s="33"/>
      <c r="N835" s="33"/>
      <c r="O835" s="33"/>
      <c r="P835" s="33"/>
      <c r="Q835" s="33"/>
      <c r="R835" s="32"/>
      <c r="S835" s="32"/>
      <c r="T835" s="32"/>
      <c r="U835" s="32"/>
      <c r="V835" s="43">
        <f t="shared" si="64"/>
      </c>
      <c r="W835" s="43">
        <f t="shared" si="65"/>
      </c>
      <c r="X835" s="43">
        <f t="shared" si="66"/>
      </c>
      <c r="Y835" s="43">
        <f t="shared" si="67"/>
      </c>
      <c r="Z835" s="43">
        <f t="shared" si="68"/>
      </c>
      <c r="AA835" s="41"/>
      <c r="AB835" s="41"/>
      <c r="AC835" s="41"/>
      <c r="AD835" s="41"/>
      <c r="AE835" s="41"/>
      <c r="AF835" s="41"/>
      <c r="AG835" s="41"/>
      <c r="AH835" s="41"/>
      <c r="AI835" s="41"/>
      <c r="AJ835" s="41"/>
      <c r="AK835" s="41"/>
      <c r="AL835" s="41"/>
      <c r="AM835" s="41"/>
      <c r="AN835" s="41"/>
      <c r="AO835" s="41"/>
      <c r="AP835" s="41"/>
      <c r="AQ835" s="42"/>
      <c r="AR835" s="42"/>
      <c r="AS835" s="42"/>
      <c r="AT835" s="42"/>
      <c r="AU835" s="42"/>
      <c r="AV835" s="42"/>
      <c r="AW835" s="42"/>
      <c r="AX835" s="42"/>
      <c r="AY835" s="6"/>
      <c r="AZ835" s="19"/>
      <c r="BA835" s="19"/>
      <c r="BB835" s="19"/>
      <c r="BC835" s="19"/>
    </row>
    <row r="836" spans="1:55" s="4" customFormat="1" ht="12">
      <c r="A836" s="32"/>
      <c r="B836" s="5"/>
      <c r="C836" s="33"/>
      <c r="D836" s="33"/>
      <c r="E836" s="33"/>
      <c r="F836" s="37"/>
      <c r="G836" s="5"/>
      <c r="H836" s="5"/>
      <c r="I836" s="5"/>
      <c r="J836" s="5"/>
      <c r="K836" s="37"/>
      <c r="L836" s="37"/>
      <c r="M836" s="33"/>
      <c r="N836" s="33"/>
      <c r="O836" s="33"/>
      <c r="P836" s="33"/>
      <c r="Q836" s="33"/>
      <c r="R836" s="32"/>
      <c r="S836" s="32"/>
      <c r="T836" s="32"/>
      <c r="U836" s="32"/>
      <c r="V836" s="43">
        <f t="shared" si="64"/>
      </c>
      <c r="W836" s="43">
        <f t="shared" si="65"/>
      </c>
      <c r="X836" s="43">
        <f t="shared" si="66"/>
      </c>
      <c r="Y836" s="43">
        <f t="shared" si="67"/>
      </c>
      <c r="Z836" s="43">
        <f t="shared" si="68"/>
      </c>
      <c r="AA836" s="41"/>
      <c r="AB836" s="41"/>
      <c r="AC836" s="41"/>
      <c r="AD836" s="41"/>
      <c r="AE836" s="41"/>
      <c r="AF836" s="41"/>
      <c r="AG836" s="41"/>
      <c r="AH836" s="41"/>
      <c r="AI836" s="41"/>
      <c r="AJ836" s="41"/>
      <c r="AK836" s="41"/>
      <c r="AL836" s="41"/>
      <c r="AM836" s="41"/>
      <c r="AN836" s="41"/>
      <c r="AO836" s="41"/>
      <c r="AP836" s="41"/>
      <c r="AQ836" s="42"/>
      <c r="AR836" s="42"/>
      <c r="AS836" s="42"/>
      <c r="AT836" s="42"/>
      <c r="AU836" s="42"/>
      <c r="AV836" s="42"/>
      <c r="AW836" s="42"/>
      <c r="AX836" s="42"/>
      <c r="AY836" s="6"/>
      <c r="AZ836" s="19"/>
      <c r="BA836" s="19"/>
      <c r="BB836" s="19"/>
      <c r="BC836" s="19"/>
    </row>
    <row r="837" spans="1:55" s="4" customFormat="1" ht="12">
      <c r="A837" s="32"/>
      <c r="B837" s="5"/>
      <c r="C837" s="33"/>
      <c r="D837" s="33"/>
      <c r="E837" s="33"/>
      <c r="F837" s="37"/>
      <c r="G837" s="5"/>
      <c r="H837" s="5"/>
      <c r="I837" s="5"/>
      <c r="J837" s="5"/>
      <c r="K837" s="37"/>
      <c r="L837" s="37"/>
      <c r="M837" s="33"/>
      <c r="N837" s="33"/>
      <c r="O837" s="33"/>
      <c r="P837" s="33"/>
      <c r="Q837" s="33"/>
      <c r="R837" s="32"/>
      <c r="S837" s="32"/>
      <c r="T837" s="32"/>
      <c r="U837" s="32"/>
      <c r="V837" s="43">
        <f t="shared" si="64"/>
      </c>
      <c r="W837" s="43">
        <f t="shared" si="65"/>
      </c>
      <c r="X837" s="43">
        <f t="shared" si="66"/>
      </c>
      <c r="Y837" s="43">
        <f t="shared" si="67"/>
      </c>
      <c r="Z837" s="43">
        <f t="shared" si="68"/>
      </c>
      <c r="AA837" s="41"/>
      <c r="AB837" s="41"/>
      <c r="AC837" s="41"/>
      <c r="AD837" s="41"/>
      <c r="AE837" s="41"/>
      <c r="AF837" s="41"/>
      <c r="AG837" s="41"/>
      <c r="AH837" s="41"/>
      <c r="AI837" s="41"/>
      <c r="AJ837" s="41"/>
      <c r="AK837" s="41"/>
      <c r="AL837" s="41"/>
      <c r="AM837" s="41"/>
      <c r="AN837" s="41"/>
      <c r="AO837" s="41"/>
      <c r="AP837" s="41"/>
      <c r="AQ837" s="42"/>
      <c r="AR837" s="42"/>
      <c r="AS837" s="42"/>
      <c r="AT837" s="42"/>
      <c r="AU837" s="42"/>
      <c r="AV837" s="42"/>
      <c r="AW837" s="42"/>
      <c r="AX837" s="42"/>
      <c r="AY837" s="6"/>
      <c r="AZ837" s="19"/>
      <c r="BA837" s="19"/>
      <c r="BB837" s="19"/>
      <c r="BC837" s="19"/>
    </row>
    <row r="838" spans="1:55" s="4" customFormat="1" ht="12">
      <c r="A838" s="32"/>
      <c r="B838" s="5"/>
      <c r="C838" s="33"/>
      <c r="D838" s="33"/>
      <c r="E838" s="33"/>
      <c r="F838" s="37"/>
      <c r="G838" s="5"/>
      <c r="H838" s="5"/>
      <c r="I838" s="5"/>
      <c r="J838" s="5"/>
      <c r="K838" s="37"/>
      <c r="L838" s="37"/>
      <c r="M838" s="33"/>
      <c r="N838" s="33"/>
      <c r="O838" s="33"/>
      <c r="P838" s="33"/>
      <c r="Q838" s="33"/>
      <c r="R838" s="32"/>
      <c r="S838" s="32"/>
      <c r="T838" s="32"/>
      <c r="U838" s="32"/>
      <c r="V838" s="43">
        <f t="shared" si="64"/>
      </c>
      <c r="W838" s="43">
        <f t="shared" si="65"/>
      </c>
      <c r="X838" s="43">
        <f t="shared" si="66"/>
      </c>
      <c r="Y838" s="43">
        <f t="shared" si="67"/>
      </c>
      <c r="Z838" s="43">
        <f t="shared" si="68"/>
      </c>
      <c r="AA838" s="41"/>
      <c r="AB838" s="41"/>
      <c r="AC838" s="41"/>
      <c r="AD838" s="41"/>
      <c r="AE838" s="41"/>
      <c r="AF838" s="41"/>
      <c r="AG838" s="41"/>
      <c r="AH838" s="41"/>
      <c r="AI838" s="41"/>
      <c r="AJ838" s="41"/>
      <c r="AK838" s="41"/>
      <c r="AL838" s="41"/>
      <c r="AM838" s="41"/>
      <c r="AN838" s="41"/>
      <c r="AO838" s="41"/>
      <c r="AP838" s="41"/>
      <c r="AQ838" s="42"/>
      <c r="AR838" s="42"/>
      <c r="AS838" s="42"/>
      <c r="AT838" s="42"/>
      <c r="AU838" s="42"/>
      <c r="AV838" s="42"/>
      <c r="AW838" s="42"/>
      <c r="AX838" s="42"/>
      <c r="AY838" s="6"/>
      <c r="AZ838" s="19"/>
      <c r="BA838" s="19"/>
      <c r="BB838" s="19"/>
      <c r="BC838" s="19"/>
    </row>
    <row r="839" spans="1:55" s="4" customFormat="1" ht="12">
      <c r="A839" s="32"/>
      <c r="B839" s="5"/>
      <c r="C839" s="33"/>
      <c r="D839" s="33"/>
      <c r="E839" s="33"/>
      <c r="F839" s="37"/>
      <c r="G839" s="5"/>
      <c r="H839" s="5"/>
      <c r="I839" s="5"/>
      <c r="J839" s="5"/>
      <c r="K839" s="37"/>
      <c r="L839" s="37"/>
      <c r="M839" s="33"/>
      <c r="N839" s="33"/>
      <c r="O839" s="33"/>
      <c r="P839" s="33"/>
      <c r="Q839" s="33"/>
      <c r="R839" s="32"/>
      <c r="S839" s="32"/>
      <c r="T839" s="32"/>
      <c r="U839" s="32"/>
      <c r="V839" s="43">
        <f t="shared" si="64"/>
      </c>
      <c r="W839" s="43">
        <f t="shared" si="65"/>
      </c>
      <c r="X839" s="43">
        <f t="shared" si="66"/>
      </c>
      <c r="Y839" s="43">
        <f t="shared" si="67"/>
      </c>
      <c r="Z839" s="43">
        <f t="shared" si="68"/>
      </c>
      <c r="AA839" s="41"/>
      <c r="AB839" s="41"/>
      <c r="AC839" s="41"/>
      <c r="AD839" s="41"/>
      <c r="AE839" s="41"/>
      <c r="AF839" s="41"/>
      <c r="AG839" s="41"/>
      <c r="AH839" s="41"/>
      <c r="AI839" s="41"/>
      <c r="AJ839" s="41"/>
      <c r="AK839" s="41"/>
      <c r="AL839" s="41"/>
      <c r="AM839" s="41"/>
      <c r="AN839" s="41"/>
      <c r="AO839" s="41"/>
      <c r="AP839" s="41"/>
      <c r="AQ839" s="42"/>
      <c r="AR839" s="42"/>
      <c r="AS839" s="42"/>
      <c r="AT839" s="42"/>
      <c r="AU839" s="42"/>
      <c r="AV839" s="42"/>
      <c r="AW839" s="42"/>
      <c r="AX839" s="42"/>
      <c r="AY839" s="6"/>
      <c r="AZ839" s="19"/>
      <c r="BA839" s="19"/>
      <c r="BB839" s="19"/>
      <c r="BC839" s="19"/>
    </row>
    <row r="840" spans="1:55" s="4" customFormat="1" ht="12">
      <c r="A840" s="32"/>
      <c r="B840" s="5"/>
      <c r="C840" s="33"/>
      <c r="D840" s="33"/>
      <c r="E840" s="33"/>
      <c r="F840" s="37"/>
      <c r="G840" s="5"/>
      <c r="H840" s="5"/>
      <c r="I840" s="5"/>
      <c r="J840" s="5"/>
      <c r="K840" s="37"/>
      <c r="L840" s="37"/>
      <c r="M840" s="33"/>
      <c r="N840" s="33"/>
      <c r="O840" s="33"/>
      <c r="P840" s="33"/>
      <c r="Q840" s="33"/>
      <c r="R840" s="32"/>
      <c r="S840" s="32"/>
      <c r="T840" s="32"/>
      <c r="U840" s="32"/>
      <c r="V840" s="43">
        <f t="shared" si="64"/>
      </c>
      <c r="W840" s="43">
        <f t="shared" si="65"/>
      </c>
      <c r="X840" s="43">
        <f t="shared" si="66"/>
      </c>
      <c r="Y840" s="43">
        <f t="shared" si="67"/>
      </c>
      <c r="Z840" s="43">
        <f t="shared" si="68"/>
      </c>
      <c r="AA840" s="41"/>
      <c r="AB840" s="41"/>
      <c r="AC840" s="41"/>
      <c r="AD840" s="41"/>
      <c r="AE840" s="41"/>
      <c r="AF840" s="41"/>
      <c r="AG840" s="41"/>
      <c r="AH840" s="41"/>
      <c r="AI840" s="41"/>
      <c r="AJ840" s="41"/>
      <c r="AK840" s="41"/>
      <c r="AL840" s="41"/>
      <c r="AM840" s="41"/>
      <c r="AN840" s="41"/>
      <c r="AO840" s="41"/>
      <c r="AP840" s="41"/>
      <c r="AQ840" s="42"/>
      <c r="AR840" s="42"/>
      <c r="AS840" s="42"/>
      <c r="AT840" s="42"/>
      <c r="AU840" s="42"/>
      <c r="AV840" s="42"/>
      <c r="AW840" s="42"/>
      <c r="AX840" s="42"/>
      <c r="AY840" s="6"/>
      <c r="AZ840" s="19"/>
      <c r="BA840" s="19"/>
      <c r="BB840" s="19"/>
      <c r="BC840" s="19"/>
    </row>
    <row r="841" spans="1:55" s="4" customFormat="1" ht="12">
      <c r="A841" s="32"/>
      <c r="B841" s="5"/>
      <c r="C841" s="33"/>
      <c r="D841" s="33"/>
      <c r="E841" s="33"/>
      <c r="F841" s="37"/>
      <c r="G841" s="5"/>
      <c r="H841" s="5"/>
      <c r="I841" s="5"/>
      <c r="J841" s="5"/>
      <c r="K841" s="37"/>
      <c r="L841" s="37"/>
      <c r="M841" s="33"/>
      <c r="N841" s="33"/>
      <c r="O841" s="33"/>
      <c r="P841" s="33"/>
      <c r="Q841" s="33"/>
      <c r="R841" s="32"/>
      <c r="S841" s="32"/>
      <c r="T841" s="32"/>
      <c r="U841" s="32"/>
      <c r="V841" s="43">
        <f t="shared" si="64"/>
      </c>
      <c r="W841" s="43">
        <f t="shared" si="65"/>
      </c>
      <c r="X841" s="43">
        <f t="shared" si="66"/>
      </c>
      <c r="Y841" s="43">
        <f t="shared" si="67"/>
      </c>
      <c r="Z841" s="43">
        <f t="shared" si="68"/>
      </c>
      <c r="AA841" s="41"/>
      <c r="AB841" s="41"/>
      <c r="AC841" s="41"/>
      <c r="AD841" s="41"/>
      <c r="AE841" s="41"/>
      <c r="AF841" s="41"/>
      <c r="AG841" s="41"/>
      <c r="AH841" s="41"/>
      <c r="AI841" s="41"/>
      <c r="AJ841" s="41"/>
      <c r="AK841" s="41"/>
      <c r="AL841" s="41"/>
      <c r="AM841" s="41"/>
      <c r="AN841" s="41"/>
      <c r="AO841" s="41"/>
      <c r="AP841" s="41"/>
      <c r="AQ841" s="42"/>
      <c r="AR841" s="42"/>
      <c r="AS841" s="42"/>
      <c r="AT841" s="42"/>
      <c r="AU841" s="42"/>
      <c r="AV841" s="42"/>
      <c r="AW841" s="42"/>
      <c r="AX841" s="42"/>
      <c r="AY841" s="6"/>
      <c r="AZ841" s="19"/>
      <c r="BA841" s="19"/>
      <c r="BB841" s="19"/>
      <c r="BC841" s="19"/>
    </row>
    <row r="842" spans="1:55" s="4" customFormat="1" ht="12">
      <c r="A842" s="32"/>
      <c r="B842" s="5"/>
      <c r="C842" s="33"/>
      <c r="D842" s="33"/>
      <c r="E842" s="33"/>
      <c r="F842" s="37"/>
      <c r="G842" s="5"/>
      <c r="H842" s="5"/>
      <c r="I842" s="5"/>
      <c r="J842" s="5"/>
      <c r="K842" s="37"/>
      <c r="L842" s="37"/>
      <c r="M842" s="33"/>
      <c r="N842" s="33"/>
      <c r="O842" s="33"/>
      <c r="P842" s="33"/>
      <c r="Q842" s="33"/>
      <c r="R842" s="32"/>
      <c r="S842" s="32"/>
      <c r="T842" s="32"/>
      <c r="U842" s="32"/>
      <c r="V842" s="43">
        <f t="shared" si="64"/>
      </c>
      <c r="W842" s="43">
        <f t="shared" si="65"/>
      </c>
      <c r="X842" s="43">
        <f t="shared" si="66"/>
      </c>
      <c r="Y842" s="43">
        <f t="shared" si="67"/>
      </c>
      <c r="Z842" s="43">
        <f t="shared" si="68"/>
      </c>
      <c r="AA842" s="41"/>
      <c r="AB842" s="41"/>
      <c r="AC842" s="41"/>
      <c r="AD842" s="41"/>
      <c r="AE842" s="41"/>
      <c r="AF842" s="41"/>
      <c r="AG842" s="41"/>
      <c r="AH842" s="41"/>
      <c r="AI842" s="41"/>
      <c r="AJ842" s="41"/>
      <c r="AK842" s="41"/>
      <c r="AL842" s="41"/>
      <c r="AM842" s="41"/>
      <c r="AN842" s="41"/>
      <c r="AO842" s="41"/>
      <c r="AP842" s="41"/>
      <c r="AQ842" s="42"/>
      <c r="AR842" s="42"/>
      <c r="AS842" s="42"/>
      <c r="AT842" s="42"/>
      <c r="AU842" s="42"/>
      <c r="AV842" s="42"/>
      <c r="AW842" s="42"/>
      <c r="AX842" s="42"/>
      <c r="AY842" s="6"/>
      <c r="AZ842" s="19"/>
      <c r="BA842" s="19"/>
      <c r="BB842" s="19"/>
      <c r="BC842" s="19"/>
    </row>
    <row r="843" spans="1:55" s="4" customFormat="1" ht="12">
      <c r="A843" s="32"/>
      <c r="B843" s="5"/>
      <c r="C843" s="33"/>
      <c r="D843" s="33"/>
      <c r="E843" s="33"/>
      <c r="F843" s="37"/>
      <c r="G843" s="5"/>
      <c r="H843" s="5"/>
      <c r="I843" s="5"/>
      <c r="J843" s="5"/>
      <c r="K843" s="37"/>
      <c r="L843" s="37"/>
      <c r="M843" s="33"/>
      <c r="N843" s="33"/>
      <c r="O843" s="33"/>
      <c r="P843" s="33"/>
      <c r="Q843" s="33"/>
      <c r="R843" s="32"/>
      <c r="S843" s="32"/>
      <c r="T843" s="32"/>
      <c r="U843" s="32"/>
      <c r="V843" s="43">
        <f t="shared" si="64"/>
      </c>
      <c r="W843" s="43">
        <f t="shared" si="65"/>
      </c>
      <c r="X843" s="43">
        <f t="shared" si="66"/>
      </c>
      <c r="Y843" s="43">
        <f t="shared" si="67"/>
      </c>
      <c r="Z843" s="43">
        <f t="shared" si="68"/>
      </c>
      <c r="AA843" s="41"/>
      <c r="AB843" s="41"/>
      <c r="AC843" s="41"/>
      <c r="AD843" s="41"/>
      <c r="AE843" s="41"/>
      <c r="AF843" s="41"/>
      <c r="AG843" s="41"/>
      <c r="AH843" s="41"/>
      <c r="AI843" s="41"/>
      <c r="AJ843" s="41"/>
      <c r="AK843" s="41"/>
      <c r="AL843" s="41"/>
      <c r="AM843" s="41"/>
      <c r="AN843" s="41"/>
      <c r="AO843" s="41"/>
      <c r="AP843" s="41"/>
      <c r="AQ843" s="42"/>
      <c r="AR843" s="42"/>
      <c r="AS843" s="42"/>
      <c r="AT843" s="42"/>
      <c r="AU843" s="42"/>
      <c r="AV843" s="42"/>
      <c r="AW843" s="42"/>
      <c r="AX843" s="42"/>
      <c r="AY843" s="6"/>
      <c r="AZ843" s="19"/>
      <c r="BA843" s="19"/>
      <c r="BB843" s="19"/>
      <c r="BC843" s="19"/>
    </row>
    <row r="844" spans="1:55" s="4" customFormat="1" ht="12">
      <c r="A844" s="32"/>
      <c r="B844" s="5"/>
      <c r="C844" s="33"/>
      <c r="D844" s="33"/>
      <c r="E844" s="33"/>
      <c r="F844" s="37"/>
      <c r="G844" s="5"/>
      <c r="H844" s="5"/>
      <c r="I844" s="5"/>
      <c r="J844" s="5"/>
      <c r="K844" s="37"/>
      <c r="L844" s="37"/>
      <c r="M844" s="33"/>
      <c r="N844" s="33"/>
      <c r="O844" s="33"/>
      <c r="P844" s="33"/>
      <c r="Q844" s="33"/>
      <c r="R844" s="32"/>
      <c r="S844" s="32"/>
      <c r="T844" s="32"/>
      <c r="U844" s="32"/>
      <c r="V844" s="43">
        <f t="shared" si="64"/>
      </c>
      <c r="W844" s="43">
        <f t="shared" si="65"/>
      </c>
      <c r="X844" s="43">
        <f t="shared" si="66"/>
      </c>
      <c r="Y844" s="43">
        <f t="shared" si="67"/>
      </c>
      <c r="Z844" s="43">
        <f t="shared" si="68"/>
      </c>
      <c r="AA844" s="41"/>
      <c r="AB844" s="41"/>
      <c r="AC844" s="41"/>
      <c r="AD844" s="41"/>
      <c r="AE844" s="41"/>
      <c r="AF844" s="41"/>
      <c r="AG844" s="41"/>
      <c r="AH844" s="41"/>
      <c r="AI844" s="41"/>
      <c r="AJ844" s="41"/>
      <c r="AK844" s="41"/>
      <c r="AL844" s="41"/>
      <c r="AM844" s="41"/>
      <c r="AN844" s="41"/>
      <c r="AO844" s="41"/>
      <c r="AP844" s="41"/>
      <c r="AQ844" s="42"/>
      <c r="AR844" s="42"/>
      <c r="AS844" s="42"/>
      <c r="AT844" s="42"/>
      <c r="AU844" s="42"/>
      <c r="AV844" s="42"/>
      <c r="AW844" s="42"/>
      <c r="AX844" s="42"/>
      <c r="AY844" s="6"/>
      <c r="AZ844" s="19"/>
      <c r="BA844" s="19"/>
      <c r="BB844" s="19"/>
      <c r="BC844" s="19"/>
    </row>
    <row r="845" spans="1:55" s="4" customFormat="1" ht="12">
      <c r="A845" s="32"/>
      <c r="B845" s="5"/>
      <c r="C845" s="33"/>
      <c r="D845" s="33"/>
      <c r="E845" s="33"/>
      <c r="F845" s="37"/>
      <c r="G845" s="5"/>
      <c r="H845" s="5"/>
      <c r="I845" s="5"/>
      <c r="J845" s="5"/>
      <c r="K845" s="37"/>
      <c r="L845" s="37"/>
      <c r="M845" s="33"/>
      <c r="N845" s="33"/>
      <c r="O845" s="33"/>
      <c r="P845" s="33"/>
      <c r="Q845" s="33"/>
      <c r="R845" s="32"/>
      <c r="S845" s="32"/>
      <c r="T845" s="32"/>
      <c r="U845" s="32"/>
      <c r="V845" s="43">
        <f t="shared" si="64"/>
      </c>
      <c r="W845" s="43">
        <f t="shared" si="65"/>
      </c>
      <c r="X845" s="43">
        <f t="shared" si="66"/>
      </c>
      <c r="Y845" s="43">
        <f t="shared" si="67"/>
      </c>
      <c r="Z845" s="43">
        <f t="shared" si="68"/>
      </c>
      <c r="AA845" s="41"/>
      <c r="AB845" s="41"/>
      <c r="AC845" s="41"/>
      <c r="AD845" s="41"/>
      <c r="AE845" s="41"/>
      <c r="AF845" s="41"/>
      <c r="AG845" s="41"/>
      <c r="AH845" s="41"/>
      <c r="AI845" s="41"/>
      <c r="AJ845" s="41"/>
      <c r="AK845" s="41"/>
      <c r="AL845" s="41"/>
      <c r="AM845" s="41"/>
      <c r="AN845" s="41"/>
      <c r="AO845" s="41"/>
      <c r="AP845" s="41"/>
      <c r="AQ845" s="42"/>
      <c r="AR845" s="42"/>
      <c r="AS845" s="42"/>
      <c r="AT845" s="42"/>
      <c r="AU845" s="42"/>
      <c r="AV845" s="42"/>
      <c r="AW845" s="42"/>
      <c r="AX845" s="42"/>
      <c r="AY845" s="6"/>
      <c r="AZ845" s="19"/>
      <c r="BA845" s="19"/>
      <c r="BB845" s="19"/>
      <c r="BC845" s="19"/>
    </row>
    <row r="846" spans="1:55" s="4" customFormat="1" ht="12">
      <c r="A846" s="32"/>
      <c r="B846" s="5"/>
      <c r="C846" s="33"/>
      <c r="D846" s="33"/>
      <c r="E846" s="33"/>
      <c r="F846" s="37"/>
      <c r="G846" s="5"/>
      <c r="H846" s="5"/>
      <c r="I846" s="5"/>
      <c r="J846" s="5"/>
      <c r="K846" s="37"/>
      <c r="L846" s="37"/>
      <c r="M846" s="33"/>
      <c r="N846" s="33"/>
      <c r="O846" s="33"/>
      <c r="P846" s="33"/>
      <c r="Q846" s="33"/>
      <c r="R846" s="32"/>
      <c r="S846" s="32"/>
      <c r="T846" s="32"/>
      <c r="U846" s="32"/>
      <c r="V846" s="43">
        <f t="shared" si="64"/>
      </c>
      <c r="W846" s="43">
        <f t="shared" si="65"/>
      </c>
      <c r="X846" s="43">
        <f t="shared" si="66"/>
      </c>
      <c r="Y846" s="43">
        <f t="shared" si="67"/>
      </c>
      <c r="Z846" s="43">
        <f t="shared" si="68"/>
      </c>
      <c r="AA846" s="41"/>
      <c r="AB846" s="41"/>
      <c r="AC846" s="41"/>
      <c r="AD846" s="41"/>
      <c r="AE846" s="41"/>
      <c r="AF846" s="41"/>
      <c r="AG846" s="41"/>
      <c r="AH846" s="41"/>
      <c r="AI846" s="41"/>
      <c r="AJ846" s="41"/>
      <c r="AK846" s="41"/>
      <c r="AL846" s="41"/>
      <c r="AM846" s="41"/>
      <c r="AN846" s="41"/>
      <c r="AO846" s="41"/>
      <c r="AP846" s="41"/>
      <c r="AQ846" s="42"/>
      <c r="AR846" s="42"/>
      <c r="AS846" s="42"/>
      <c r="AT846" s="42"/>
      <c r="AU846" s="42"/>
      <c r="AV846" s="42"/>
      <c r="AW846" s="42"/>
      <c r="AX846" s="42"/>
      <c r="AY846" s="6"/>
      <c r="AZ846" s="19"/>
      <c r="BA846" s="19"/>
      <c r="BB846" s="19"/>
      <c r="BC846" s="19"/>
    </row>
    <row r="847" spans="1:55" s="4" customFormat="1" ht="12">
      <c r="A847" s="32"/>
      <c r="B847" s="5"/>
      <c r="C847" s="33"/>
      <c r="D847" s="33"/>
      <c r="E847" s="33"/>
      <c r="F847" s="37"/>
      <c r="G847" s="5"/>
      <c r="H847" s="5"/>
      <c r="I847" s="5"/>
      <c r="J847" s="5"/>
      <c r="K847" s="37"/>
      <c r="L847" s="37"/>
      <c r="M847" s="33"/>
      <c r="N847" s="33"/>
      <c r="O847" s="33"/>
      <c r="P847" s="33"/>
      <c r="Q847" s="33"/>
      <c r="R847" s="32"/>
      <c r="S847" s="32"/>
      <c r="T847" s="32"/>
      <c r="U847" s="32"/>
      <c r="V847" s="43">
        <f t="shared" si="64"/>
      </c>
      <c r="W847" s="43">
        <f t="shared" si="65"/>
      </c>
      <c r="X847" s="43">
        <f t="shared" si="66"/>
      </c>
      <c r="Y847" s="43">
        <f t="shared" si="67"/>
      </c>
      <c r="Z847" s="43">
        <f t="shared" si="68"/>
      </c>
      <c r="AA847" s="41"/>
      <c r="AB847" s="41"/>
      <c r="AC847" s="41"/>
      <c r="AD847" s="41"/>
      <c r="AE847" s="41"/>
      <c r="AF847" s="41"/>
      <c r="AG847" s="41"/>
      <c r="AH847" s="41"/>
      <c r="AI847" s="41"/>
      <c r="AJ847" s="41"/>
      <c r="AK847" s="41"/>
      <c r="AL847" s="41"/>
      <c r="AM847" s="41"/>
      <c r="AN847" s="41"/>
      <c r="AO847" s="41"/>
      <c r="AP847" s="41"/>
      <c r="AQ847" s="42"/>
      <c r="AR847" s="42"/>
      <c r="AS847" s="42"/>
      <c r="AT847" s="42"/>
      <c r="AU847" s="42"/>
      <c r="AV847" s="42"/>
      <c r="AW847" s="42"/>
      <c r="AX847" s="42"/>
      <c r="AY847" s="6"/>
      <c r="AZ847" s="19"/>
      <c r="BA847" s="19"/>
      <c r="BB847" s="19"/>
      <c r="BC847" s="19"/>
    </row>
    <row r="848" spans="1:55" s="4" customFormat="1" ht="12">
      <c r="A848" s="32"/>
      <c r="B848" s="5"/>
      <c r="C848" s="33"/>
      <c r="D848" s="33"/>
      <c r="E848" s="33"/>
      <c r="F848" s="37"/>
      <c r="G848" s="5"/>
      <c r="H848" s="5"/>
      <c r="I848" s="5"/>
      <c r="J848" s="5"/>
      <c r="K848" s="37"/>
      <c r="L848" s="37"/>
      <c r="M848" s="33"/>
      <c r="N848" s="33"/>
      <c r="O848" s="33"/>
      <c r="P848" s="33"/>
      <c r="Q848" s="33"/>
      <c r="R848" s="32"/>
      <c r="S848" s="32"/>
      <c r="T848" s="32"/>
      <c r="U848" s="32"/>
      <c r="V848" s="43">
        <f t="shared" si="64"/>
      </c>
      <c r="W848" s="43">
        <f t="shared" si="65"/>
      </c>
      <c r="X848" s="43">
        <f t="shared" si="66"/>
      </c>
      <c r="Y848" s="43">
        <f t="shared" si="67"/>
      </c>
      <c r="Z848" s="43">
        <f t="shared" si="68"/>
      </c>
      <c r="AA848" s="41"/>
      <c r="AB848" s="41"/>
      <c r="AC848" s="41"/>
      <c r="AD848" s="41"/>
      <c r="AE848" s="41"/>
      <c r="AF848" s="41"/>
      <c r="AG848" s="41"/>
      <c r="AH848" s="41"/>
      <c r="AI848" s="41"/>
      <c r="AJ848" s="41"/>
      <c r="AK848" s="41"/>
      <c r="AL848" s="41"/>
      <c r="AM848" s="41"/>
      <c r="AN848" s="41"/>
      <c r="AO848" s="41"/>
      <c r="AP848" s="41"/>
      <c r="AQ848" s="42"/>
      <c r="AR848" s="42"/>
      <c r="AS848" s="42"/>
      <c r="AT848" s="42"/>
      <c r="AU848" s="42"/>
      <c r="AV848" s="42"/>
      <c r="AW848" s="42"/>
      <c r="AX848" s="42"/>
      <c r="AY848" s="6"/>
      <c r="AZ848" s="19"/>
      <c r="BA848" s="19"/>
      <c r="BB848" s="19"/>
      <c r="BC848" s="19"/>
    </row>
    <row r="849" spans="1:55" s="4" customFormat="1" ht="12">
      <c r="A849" s="32"/>
      <c r="B849" s="5"/>
      <c r="C849" s="33"/>
      <c r="D849" s="33"/>
      <c r="E849" s="33"/>
      <c r="F849" s="37"/>
      <c r="G849" s="5"/>
      <c r="H849" s="5"/>
      <c r="I849" s="5"/>
      <c r="J849" s="5"/>
      <c r="K849" s="37"/>
      <c r="L849" s="37"/>
      <c r="M849" s="33"/>
      <c r="N849" s="33"/>
      <c r="O849" s="33"/>
      <c r="P849" s="33"/>
      <c r="Q849" s="33"/>
      <c r="R849" s="32"/>
      <c r="S849" s="32"/>
      <c r="T849" s="32"/>
      <c r="U849" s="32"/>
      <c r="V849" s="43">
        <f t="shared" si="64"/>
      </c>
      <c r="W849" s="43">
        <f t="shared" si="65"/>
      </c>
      <c r="X849" s="43">
        <f t="shared" si="66"/>
      </c>
      <c r="Y849" s="43">
        <f t="shared" si="67"/>
      </c>
      <c r="Z849" s="43">
        <f t="shared" si="68"/>
      </c>
      <c r="AA849" s="41"/>
      <c r="AB849" s="41"/>
      <c r="AC849" s="41"/>
      <c r="AD849" s="41"/>
      <c r="AE849" s="41"/>
      <c r="AF849" s="41"/>
      <c r="AG849" s="41"/>
      <c r="AH849" s="41"/>
      <c r="AI849" s="41"/>
      <c r="AJ849" s="41"/>
      <c r="AK849" s="41"/>
      <c r="AL849" s="41"/>
      <c r="AM849" s="41"/>
      <c r="AN849" s="41"/>
      <c r="AO849" s="41"/>
      <c r="AP849" s="41"/>
      <c r="AQ849" s="42"/>
      <c r="AR849" s="42"/>
      <c r="AS849" s="42"/>
      <c r="AT849" s="42"/>
      <c r="AU849" s="42"/>
      <c r="AV849" s="42"/>
      <c r="AW849" s="42"/>
      <c r="AX849" s="42"/>
      <c r="AY849" s="6"/>
      <c r="AZ849" s="19"/>
      <c r="BA849" s="19"/>
      <c r="BB849" s="19"/>
      <c r="BC849" s="19"/>
    </row>
    <row r="850" spans="1:55" s="4" customFormat="1" ht="12">
      <c r="A850" s="32"/>
      <c r="B850" s="5"/>
      <c r="C850" s="33"/>
      <c r="D850" s="33"/>
      <c r="E850" s="33"/>
      <c r="F850" s="37"/>
      <c r="G850" s="5"/>
      <c r="H850" s="5"/>
      <c r="I850" s="5"/>
      <c r="J850" s="5"/>
      <c r="K850" s="37"/>
      <c r="L850" s="37"/>
      <c r="M850" s="33"/>
      <c r="N850" s="33"/>
      <c r="O850" s="33"/>
      <c r="P850" s="33"/>
      <c r="Q850" s="33"/>
      <c r="R850" s="32"/>
      <c r="S850" s="32"/>
      <c r="T850" s="32"/>
      <c r="U850" s="32"/>
      <c r="V850" s="43">
        <f t="shared" si="64"/>
      </c>
      <c r="W850" s="43">
        <f t="shared" si="65"/>
      </c>
      <c r="X850" s="43">
        <f t="shared" si="66"/>
      </c>
      <c r="Y850" s="43">
        <f t="shared" si="67"/>
      </c>
      <c r="Z850" s="43">
        <f t="shared" si="68"/>
      </c>
      <c r="AA850" s="41"/>
      <c r="AB850" s="41"/>
      <c r="AC850" s="41"/>
      <c r="AD850" s="41"/>
      <c r="AE850" s="41"/>
      <c r="AF850" s="41"/>
      <c r="AG850" s="41"/>
      <c r="AH850" s="41"/>
      <c r="AI850" s="41"/>
      <c r="AJ850" s="41"/>
      <c r="AK850" s="41"/>
      <c r="AL850" s="41"/>
      <c r="AM850" s="41"/>
      <c r="AN850" s="41"/>
      <c r="AO850" s="41"/>
      <c r="AP850" s="41"/>
      <c r="AQ850" s="42"/>
      <c r="AR850" s="42"/>
      <c r="AS850" s="42"/>
      <c r="AT850" s="42"/>
      <c r="AU850" s="42"/>
      <c r="AV850" s="42"/>
      <c r="AW850" s="42"/>
      <c r="AX850" s="42"/>
      <c r="AY850" s="6"/>
      <c r="AZ850" s="19"/>
      <c r="BA850" s="19"/>
      <c r="BB850" s="19"/>
      <c r="BC850" s="19"/>
    </row>
    <row r="851" spans="1:55" s="4" customFormat="1" ht="12">
      <c r="A851" s="32"/>
      <c r="B851" s="5"/>
      <c r="C851" s="33"/>
      <c r="D851" s="33"/>
      <c r="E851" s="33"/>
      <c r="F851" s="37"/>
      <c r="G851" s="5"/>
      <c r="H851" s="5"/>
      <c r="I851" s="5"/>
      <c r="J851" s="5"/>
      <c r="K851" s="37"/>
      <c r="L851" s="37"/>
      <c r="M851" s="33"/>
      <c r="N851" s="33"/>
      <c r="O851" s="33"/>
      <c r="P851" s="33"/>
      <c r="Q851" s="33"/>
      <c r="R851" s="32"/>
      <c r="S851" s="32"/>
      <c r="T851" s="32"/>
      <c r="U851" s="32"/>
      <c r="V851" s="43">
        <f t="shared" si="64"/>
      </c>
      <c r="W851" s="43">
        <f t="shared" si="65"/>
      </c>
      <c r="X851" s="43">
        <f t="shared" si="66"/>
      </c>
      <c r="Y851" s="43">
        <f t="shared" si="67"/>
      </c>
      <c r="Z851" s="43">
        <f t="shared" si="68"/>
      </c>
      <c r="AA851" s="41"/>
      <c r="AB851" s="41"/>
      <c r="AC851" s="41"/>
      <c r="AD851" s="41"/>
      <c r="AE851" s="41"/>
      <c r="AF851" s="41"/>
      <c r="AG851" s="41"/>
      <c r="AH851" s="41"/>
      <c r="AI851" s="41"/>
      <c r="AJ851" s="41"/>
      <c r="AK851" s="41"/>
      <c r="AL851" s="41"/>
      <c r="AM851" s="41"/>
      <c r="AN851" s="41"/>
      <c r="AO851" s="41"/>
      <c r="AP851" s="41"/>
      <c r="AQ851" s="42"/>
      <c r="AR851" s="42"/>
      <c r="AS851" s="42"/>
      <c r="AT851" s="42"/>
      <c r="AU851" s="42"/>
      <c r="AV851" s="42"/>
      <c r="AW851" s="42"/>
      <c r="AX851" s="42"/>
      <c r="AY851" s="6"/>
      <c r="AZ851" s="19"/>
      <c r="BA851" s="19"/>
      <c r="BB851" s="19"/>
      <c r="BC851" s="19"/>
    </row>
    <row r="852" spans="1:55" s="4" customFormat="1" ht="12">
      <c r="A852" s="32"/>
      <c r="B852" s="5"/>
      <c r="C852" s="33"/>
      <c r="D852" s="33"/>
      <c r="E852" s="33"/>
      <c r="F852" s="37"/>
      <c r="G852" s="5"/>
      <c r="H852" s="5"/>
      <c r="I852" s="5"/>
      <c r="J852" s="5"/>
      <c r="K852" s="37"/>
      <c r="L852" s="37"/>
      <c r="M852" s="33"/>
      <c r="N852" s="33"/>
      <c r="O852" s="33"/>
      <c r="P852" s="33"/>
      <c r="Q852" s="33"/>
      <c r="R852" s="32"/>
      <c r="S852" s="32"/>
      <c r="T852" s="32"/>
      <c r="U852" s="32"/>
      <c r="V852" s="43">
        <f t="shared" si="64"/>
      </c>
      <c r="W852" s="43">
        <f t="shared" si="65"/>
      </c>
      <c r="X852" s="43">
        <f t="shared" si="66"/>
      </c>
      <c r="Y852" s="43">
        <f t="shared" si="67"/>
      </c>
      <c r="Z852" s="43">
        <f t="shared" si="68"/>
      </c>
      <c r="AA852" s="41"/>
      <c r="AB852" s="41"/>
      <c r="AC852" s="41"/>
      <c r="AD852" s="41"/>
      <c r="AE852" s="41"/>
      <c r="AF852" s="41"/>
      <c r="AG852" s="41"/>
      <c r="AH852" s="41"/>
      <c r="AI852" s="41"/>
      <c r="AJ852" s="41"/>
      <c r="AK852" s="41"/>
      <c r="AL852" s="41"/>
      <c r="AM852" s="41"/>
      <c r="AN852" s="41"/>
      <c r="AO852" s="41"/>
      <c r="AP852" s="41"/>
      <c r="AQ852" s="42"/>
      <c r="AR852" s="42"/>
      <c r="AS852" s="42"/>
      <c r="AT852" s="42"/>
      <c r="AU852" s="42"/>
      <c r="AV852" s="42"/>
      <c r="AW852" s="42"/>
      <c r="AX852" s="42"/>
      <c r="AY852" s="6"/>
      <c r="AZ852" s="19"/>
      <c r="BA852" s="19"/>
      <c r="BB852" s="19"/>
      <c r="BC852" s="19"/>
    </row>
    <row r="853" spans="1:55" s="4" customFormat="1" ht="12">
      <c r="A853" s="32"/>
      <c r="B853" s="5"/>
      <c r="C853" s="33"/>
      <c r="D853" s="33"/>
      <c r="E853" s="33"/>
      <c r="F853" s="37"/>
      <c r="G853" s="5"/>
      <c r="H853" s="5"/>
      <c r="I853" s="5"/>
      <c r="J853" s="5"/>
      <c r="K853" s="37"/>
      <c r="L853" s="37"/>
      <c r="M853" s="33"/>
      <c r="N853" s="33"/>
      <c r="O853" s="33"/>
      <c r="P853" s="33"/>
      <c r="Q853" s="33"/>
      <c r="R853" s="32"/>
      <c r="S853" s="32"/>
      <c r="T853" s="32"/>
      <c r="U853" s="32"/>
      <c r="V853" s="43">
        <f t="shared" si="64"/>
      </c>
      <c r="W853" s="43">
        <f t="shared" si="65"/>
      </c>
      <c r="X853" s="43">
        <f t="shared" si="66"/>
      </c>
      <c r="Y853" s="43">
        <f t="shared" si="67"/>
      </c>
      <c r="Z853" s="43">
        <f t="shared" si="68"/>
      </c>
      <c r="AA853" s="41"/>
      <c r="AB853" s="41"/>
      <c r="AC853" s="41"/>
      <c r="AD853" s="41"/>
      <c r="AE853" s="41"/>
      <c r="AF853" s="41"/>
      <c r="AG853" s="41"/>
      <c r="AH853" s="41"/>
      <c r="AI853" s="41"/>
      <c r="AJ853" s="41"/>
      <c r="AK853" s="41"/>
      <c r="AL853" s="41"/>
      <c r="AM853" s="41"/>
      <c r="AN853" s="41"/>
      <c r="AO853" s="41"/>
      <c r="AP853" s="41"/>
      <c r="AQ853" s="42"/>
      <c r="AR853" s="42"/>
      <c r="AS853" s="42"/>
      <c r="AT853" s="42"/>
      <c r="AU853" s="42"/>
      <c r="AV853" s="42"/>
      <c r="AW853" s="42"/>
      <c r="AX853" s="42"/>
      <c r="AY853" s="6"/>
      <c r="AZ853" s="19"/>
      <c r="BA853" s="19"/>
      <c r="BB853" s="19"/>
      <c r="BC853" s="19"/>
    </row>
    <row r="854" spans="1:55" s="4" customFormat="1" ht="12">
      <c r="A854" s="32"/>
      <c r="B854" s="5"/>
      <c r="C854" s="33"/>
      <c r="D854" s="33"/>
      <c r="E854" s="33"/>
      <c r="F854" s="37"/>
      <c r="G854" s="5"/>
      <c r="H854" s="5"/>
      <c r="I854" s="5"/>
      <c r="J854" s="5"/>
      <c r="K854" s="37"/>
      <c r="L854" s="37"/>
      <c r="M854" s="33"/>
      <c r="N854" s="33"/>
      <c r="O854" s="33"/>
      <c r="P854" s="33"/>
      <c r="Q854" s="33"/>
      <c r="R854" s="32"/>
      <c r="S854" s="32"/>
      <c r="T854" s="32"/>
      <c r="U854" s="32"/>
      <c r="V854" s="43">
        <f t="shared" si="64"/>
      </c>
      <c r="W854" s="43">
        <f t="shared" si="65"/>
      </c>
      <c r="X854" s="43">
        <f t="shared" si="66"/>
      </c>
      <c r="Y854" s="43">
        <f t="shared" si="67"/>
      </c>
      <c r="Z854" s="43">
        <f t="shared" si="68"/>
      </c>
      <c r="AA854" s="41"/>
      <c r="AB854" s="41"/>
      <c r="AC854" s="41"/>
      <c r="AD854" s="41"/>
      <c r="AE854" s="41"/>
      <c r="AF854" s="41"/>
      <c r="AG854" s="41"/>
      <c r="AH854" s="41"/>
      <c r="AI854" s="41"/>
      <c r="AJ854" s="41"/>
      <c r="AK854" s="41"/>
      <c r="AL854" s="41"/>
      <c r="AM854" s="41"/>
      <c r="AN854" s="41"/>
      <c r="AO854" s="41"/>
      <c r="AP854" s="41"/>
      <c r="AQ854" s="42"/>
      <c r="AR854" s="42"/>
      <c r="AS854" s="42"/>
      <c r="AT854" s="42"/>
      <c r="AU854" s="42"/>
      <c r="AV854" s="42"/>
      <c r="AW854" s="42"/>
      <c r="AX854" s="42"/>
      <c r="AY854" s="6"/>
      <c r="AZ854" s="19"/>
      <c r="BA854" s="19"/>
      <c r="BB854" s="19"/>
      <c r="BC854" s="19"/>
    </row>
    <row r="855" spans="1:55" s="4" customFormat="1" ht="12">
      <c r="A855" s="32"/>
      <c r="B855" s="5"/>
      <c r="C855" s="33"/>
      <c r="D855" s="33"/>
      <c r="E855" s="33"/>
      <c r="F855" s="37"/>
      <c r="G855" s="5"/>
      <c r="H855" s="5"/>
      <c r="I855" s="5"/>
      <c r="J855" s="5"/>
      <c r="K855" s="37"/>
      <c r="L855" s="37"/>
      <c r="M855" s="33"/>
      <c r="N855" s="33"/>
      <c r="O855" s="33"/>
      <c r="P855" s="33"/>
      <c r="Q855" s="33"/>
      <c r="R855" s="32"/>
      <c r="S855" s="32"/>
      <c r="T855" s="32"/>
      <c r="U855" s="32"/>
      <c r="V855" s="43">
        <f t="shared" si="64"/>
      </c>
      <c r="W855" s="43">
        <f t="shared" si="65"/>
      </c>
      <c r="X855" s="43">
        <f t="shared" si="66"/>
      </c>
      <c r="Y855" s="43">
        <f t="shared" si="67"/>
      </c>
      <c r="Z855" s="43">
        <f t="shared" si="68"/>
      </c>
      <c r="AA855" s="41"/>
      <c r="AB855" s="41"/>
      <c r="AC855" s="41"/>
      <c r="AD855" s="41"/>
      <c r="AE855" s="41"/>
      <c r="AF855" s="41"/>
      <c r="AG855" s="41"/>
      <c r="AH855" s="41"/>
      <c r="AI855" s="41"/>
      <c r="AJ855" s="41"/>
      <c r="AK855" s="41"/>
      <c r="AL855" s="41"/>
      <c r="AM855" s="41"/>
      <c r="AN855" s="41"/>
      <c r="AO855" s="41"/>
      <c r="AP855" s="41"/>
      <c r="AQ855" s="42"/>
      <c r="AR855" s="42"/>
      <c r="AS855" s="42"/>
      <c r="AT855" s="42"/>
      <c r="AU855" s="42"/>
      <c r="AV855" s="42"/>
      <c r="AW855" s="42"/>
      <c r="AX855" s="42"/>
      <c r="AY855" s="6"/>
      <c r="AZ855" s="19"/>
      <c r="BA855" s="19"/>
      <c r="BB855" s="19"/>
      <c r="BC855" s="19"/>
    </row>
    <row r="856" spans="1:55" s="4" customFormat="1" ht="12">
      <c r="A856" s="32"/>
      <c r="B856" s="5"/>
      <c r="C856" s="33"/>
      <c r="D856" s="33"/>
      <c r="E856" s="33"/>
      <c r="F856" s="37"/>
      <c r="G856" s="5"/>
      <c r="H856" s="5"/>
      <c r="I856" s="5"/>
      <c r="J856" s="5"/>
      <c r="K856" s="37"/>
      <c r="L856" s="37"/>
      <c r="M856" s="33"/>
      <c r="N856" s="33"/>
      <c r="O856" s="33"/>
      <c r="P856" s="33"/>
      <c r="Q856" s="33"/>
      <c r="R856" s="32"/>
      <c r="S856" s="32"/>
      <c r="T856" s="32"/>
      <c r="U856" s="32"/>
      <c r="V856" s="43">
        <f t="shared" si="64"/>
      </c>
      <c r="W856" s="43">
        <f t="shared" si="65"/>
      </c>
      <c r="X856" s="43">
        <f t="shared" si="66"/>
      </c>
      <c r="Y856" s="43">
        <f t="shared" si="67"/>
      </c>
      <c r="Z856" s="43">
        <f t="shared" si="68"/>
      </c>
      <c r="AA856" s="41"/>
      <c r="AB856" s="41"/>
      <c r="AC856" s="41"/>
      <c r="AD856" s="41"/>
      <c r="AE856" s="41"/>
      <c r="AF856" s="41"/>
      <c r="AG856" s="41"/>
      <c r="AH856" s="41"/>
      <c r="AI856" s="41"/>
      <c r="AJ856" s="41"/>
      <c r="AK856" s="41"/>
      <c r="AL856" s="41"/>
      <c r="AM856" s="41"/>
      <c r="AN856" s="41"/>
      <c r="AO856" s="41"/>
      <c r="AP856" s="41"/>
      <c r="AQ856" s="42"/>
      <c r="AR856" s="42"/>
      <c r="AS856" s="42"/>
      <c r="AT856" s="42"/>
      <c r="AU856" s="42"/>
      <c r="AV856" s="42"/>
      <c r="AW856" s="42"/>
      <c r="AX856" s="42"/>
      <c r="AY856" s="6"/>
      <c r="AZ856" s="19"/>
      <c r="BA856" s="19"/>
      <c r="BB856" s="19"/>
      <c r="BC856" s="19"/>
    </row>
    <row r="857" spans="1:55" s="4" customFormat="1" ht="12">
      <c r="A857" s="32"/>
      <c r="B857" s="5"/>
      <c r="C857" s="33"/>
      <c r="D857" s="33"/>
      <c r="E857" s="33"/>
      <c r="F857" s="37"/>
      <c r="G857" s="5"/>
      <c r="H857" s="5"/>
      <c r="I857" s="5"/>
      <c r="J857" s="5"/>
      <c r="K857" s="37"/>
      <c r="L857" s="37"/>
      <c r="M857" s="33"/>
      <c r="N857" s="33"/>
      <c r="O857" s="33"/>
      <c r="P857" s="33"/>
      <c r="Q857" s="33"/>
      <c r="R857" s="32"/>
      <c r="S857" s="32"/>
      <c r="T857" s="32"/>
      <c r="U857" s="32"/>
      <c r="V857" s="43">
        <f t="shared" si="64"/>
      </c>
      <c r="W857" s="43">
        <f t="shared" si="65"/>
      </c>
      <c r="X857" s="43">
        <f t="shared" si="66"/>
      </c>
      <c r="Y857" s="43">
        <f t="shared" si="67"/>
      </c>
      <c r="Z857" s="43">
        <f t="shared" si="68"/>
      </c>
      <c r="AA857" s="41"/>
      <c r="AB857" s="41"/>
      <c r="AC857" s="41"/>
      <c r="AD857" s="41"/>
      <c r="AE857" s="41"/>
      <c r="AF857" s="41"/>
      <c r="AG857" s="41"/>
      <c r="AH857" s="41"/>
      <c r="AI857" s="41"/>
      <c r="AJ857" s="41"/>
      <c r="AK857" s="41"/>
      <c r="AL857" s="41"/>
      <c r="AM857" s="41"/>
      <c r="AN857" s="41"/>
      <c r="AO857" s="41"/>
      <c r="AP857" s="41"/>
      <c r="AQ857" s="42"/>
      <c r="AR857" s="42"/>
      <c r="AS857" s="42"/>
      <c r="AT857" s="42"/>
      <c r="AU857" s="42"/>
      <c r="AV857" s="42"/>
      <c r="AW857" s="42"/>
      <c r="AX857" s="42"/>
      <c r="AY857" s="6"/>
      <c r="AZ857" s="19"/>
      <c r="BA857" s="19"/>
      <c r="BB857" s="19"/>
      <c r="BC857" s="19"/>
    </row>
    <row r="858" spans="1:55" s="4" customFormat="1" ht="12">
      <c r="A858" s="32"/>
      <c r="B858" s="5"/>
      <c r="C858" s="33"/>
      <c r="D858" s="33"/>
      <c r="E858" s="33"/>
      <c r="F858" s="37"/>
      <c r="G858" s="5"/>
      <c r="H858" s="5"/>
      <c r="I858" s="5"/>
      <c r="J858" s="5"/>
      <c r="K858" s="37"/>
      <c r="L858" s="37"/>
      <c r="M858" s="33"/>
      <c r="N858" s="33"/>
      <c r="O858" s="33"/>
      <c r="P858" s="33"/>
      <c r="Q858" s="33"/>
      <c r="R858" s="32"/>
      <c r="S858" s="32"/>
      <c r="T858" s="32"/>
      <c r="U858" s="32"/>
      <c r="V858" s="43">
        <f t="shared" si="64"/>
      </c>
      <c r="W858" s="43">
        <f t="shared" si="65"/>
      </c>
      <c r="X858" s="43">
        <f t="shared" si="66"/>
      </c>
      <c r="Y858" s="43">
        <f t="shared" si="67"/>
      </c>
      <c r="Z858" s="43">
        <f t="shared" si="68"/>
      </c>
      <c r="AA858" s="41"/>
      <c r="AB858" s="41"/>
      <c r="AC858" s="41"/>
      <c r="AD858" s="41"/>
      <c r="AE858" s="41"/>
      <c r="AF858" s="41"/>
      <c r="AG858" s="41"/>
      <c r="AH858" s="41"/>
      <c r="AI858" s="41"/>
      <c r="AJ858" s="41"/>
      <c r="AK858" s="41"/>
      <c r="AL858" s="41"/>
      <c r="AM858" s="41"/>
      <c r="AN858" s="41"/>
      <c r="AO858" s="41"/>
      <c r="AP858" s="41"/>
      <c r="AQ858" s="42"/>
      <c r="AR858" s="42"/>
      <c r="AS858" s="42"/>
      <c r="AT858" s="42"/>
      <c r="AU858" s="42"/>
      <c r="AV858" s="42"/>
      <c r="AW858" s="42"/>
      <c r="AX858" s="42"/>
      <c r="AY858" s="6"/>
      <c r="AZ858" s="19"/>
      <c r="BA858" s="19"/>
      <c r="BB858" s="19"/>
      <c r="BC858" s="19"/>
    </row>
    <row r="859" spans="1:55" s="4" customFormat="1" ht="12">
      <c r="A859" s="32"/>
      <c r="B859" s="5"/>
      <c r="C859" s="33"/>
      <c r="D859" s="33"/>
      <c r="E859" s="33"/>
      <c r="F859" s="37"/>
      <c r="G859" s="5"/>
      <c r="H859" s="5"/>
      <c r="I859" s="5"/>
      <c r="J859" s="5"/>
      <c r="K859" s="37"/>
      <c r="L859" s="37"/>
      <c r="M859" s="33"/>
      <c r="N859" s="33"/>
      <c r="O859" s="33"/>
      <c r="P859" s="33"/>
      <c r="Q859" s="33"/>
      <c r="R859" s="32"/>
      <c r="S859" s="32"/>
      <c r="T859" s="32"/>
      <c r="U859" s="32"/>
      <c r="V859" s="43">
        <f t="shared" si="64"/>
      </c>
      <c r="W859" s="43">
        <f t="shared" si="65"/>
      </c>
      <c r="X859" s="43">
        <f t="shared" si="66"/>
      </c>
      <c r="Y859" s="43">
        <f t="shared" si="67"/>
      </c>
      <c r="Z859" s="43">
        <f t="shared" si="68"/>
      </c>
      <c r="AA859" s="41"/>
      <c r="AB859" s="41"/>
      <c r="AC859" s="41"/>
      <c r="AD859" s="41"/>
      <c r="AE859" s="41"/>
      <c r="AF859" s="41"/>
      <c r="AG859" s="41"/>
      <c r="AH859" s="41"/>
      <c r="AI859" s="41"/>
      <c r="AJ859" s="41"/>
      <c r="AK859" s="41"/>
      <c r="AL859" s="41"/>
      <c r="AM859" s="41"/>
      <c r="AN859" s="41"/>
      <c r="AO859" s="41"/>
      <c r="AP859" s="41"/>
      <c r="AQ859" s="42"/>
      <c r="AR859" s="42"/>
      <c r="AS859" s="42"/>
      <c r="AT859" s="42"/>
      <c r="AU859" s="42"/>
      <c r="AV859" s="42"/>
      <c r="AW859" s="42"/>
      <c r="AX859" s="42"/>
      <c r="AY859" s="6"/>
      <c r="AZ859" s="19"/>
      <c r="BA859" s="19"/>
      <c r="BB859" s="19"/>
      <c r="BC859" s="19"/>
    </row>
    <row r="860" spans="1:55" s="4" customFormat="1" ht="12">
      <c r="A860" s="32"/>
      <c r="B860" s="5"/>
      <c r="C860" s="33"/>
      <c r="D860" s="33"/>
      <c r="E860" s="33"/>
      <c r="F860" s="37"/>
      <c r="G860" s="5"/>
      <c r="H860" s="5"/>
      <c r="I860" s="5"/>
      <c r="J860" s="5"/>
      <c r="K860" s="37"/>
      <c r="L860" s="37"/>
      <c r="M860" s="33"/>
      <c r="N860" s="33"/>
      <c r="O860" s="33"/>
      <c r="P860" s="33"/>
      <c r="Q860" s="33"/>
      <c r="R860" s="32"/>
      <c r="S860" s="32"/>
      <c r="T860" s="32"/>
      <c r="U860" s="32"/>
      <c r="V860" s="43">
        <f t="shared" si="64"/>
      </c>
      <c r="W860" s="43">
        <f t="shared" si="65"/>
      </c>
      <c r="X860" s="43">
        <f t="shared" si="66"/>
      </c>
      <c r="Y860" s="43">
        <f t="shared" si="67"/>
      </c>
      <c r="Z860" s="43">
        <f t="shared" si="68"/>
      </c>
      <c r="AA860" s="41"/>
      <c r="AB860" s="41"/>
      <c r="AC860" s="41"/>
      <c r="AD860" s="41"/>
      <c r="AE860" s="41"/>
      <c r="AF860" s="41"/>
      <c r="AG860" s="41"/>
      <c r="AH860" s="41"/>
      <c r="AI860" s="41"/>
      <c r="AJ860" s="41"/>
      <c r="AK860" s="41"/>
      <c r="AL860" s="41"/>
      <c r="AM860" s="41"/>
      <c r="AN860" s="41"/>
      <c r="AO860" s="41"/>
      <c r="AP860" s="41"/>
      <c r="AQ860" s="42"/>
      <c r="AR860" s="42"/>
      <c r="AS860" s="42"/>
      <c r="AT860" s="42"/>
      <c r="AU860" s="42"/>
      <c r="AV860" s="42"/>
      <c r="AW860" s="42"/>
      <c r="AX860" s="42"/>
      <c r="AY860" s="6"/>
      <c r="AZ860" s="19"/>
      <c r="BA860" s="19"/>
      <c r="BB860" s="19"/>
      <c r="BC860" s="19"/>
    </row>
    <row r="861" spans="1:55" s="4" customFormat="1" ht="12">
      <c r="A861" s="32"/>
      <c r="B861" s="5"/>
      <c r="C861" s="33"/>
      <c r="D861" s="33"/>
      <c r="E861" s="33"/>
      <c r="F861" s="37"/>
      <c r="G861" s="5"/>
      <c r="H861" s="5"/>
      <c r="I861" s="5"/>
      <c r="J861" s="5"/>
      <c r="K861" s="37"/>
      <c r="L861" s="37"/>
      <c r="M861" s="33"/>
      <c r="N861" s="33"/>
      <c r="O861" s="33"/>
      <c r="P861" s="33"/>
      <c r="Q861" s="33"/>
      <c r="R861" s="32"/>
      <c r="S861" s="32"/>
      <c r="T861" s="32"/>
      <c r="U861" s="32"/>
      <c r="V861" s="43">
        <f t="shared" si="64"/>
      </c>
      <c r="W861" s="43">
        <f t="shared" si="65"/>
      </c>
      <c r="X861" s="43">
        <f t="shared" si="66"/>
      </c>
      <c r="Y861" s="43">
        <f t="shared" si="67"/>
      </c>
      <c r="Z861" s="43">
        <f t="shared" si="68"/>
      </c>
      <c r="AA861" s="41"/>
      <c r="AB861" s="41"/>
      <c r="AC861" s="41"/>
      <c r="AD861" s="41"/>
      <c r="AE861" s="41"/>
      <c r="AF861" s="41"/>
      <c r="AG861" s="41"/>
      <c r="AH861" s="41"/>
      <c r="AI861" s="41"/>
      <c r="AJ861" s="41"/>
      <c r="AK861" s="41"/>
      <c r="AL861" s="41"/>
      <c r="AM861" s="41"/>
      <c r="AN861" s="41"/>
      <c r="AO861" s="41"/>
      <c r="AP861" s="41"/>
      <c r="AQ861" s="42"/>
      <c r="AR861" s="42"/>
      <c r="AS861" s="42"/>
      <c r="AT861" s="42"/>
      <c r="AU861" s="42"/>
      <c r="AV861" s="42"/>
      <c r="AW861" s="42"/>
      <c r="AX861" s="42"/>
      <c r="AY861" s="6"/>
      <c r="AZ861" s="19"/>
      <c r="BA861" s="19"/>
      <c r="BB861" s="19"/>
      <c r="BC861" s="19"/>
    </row>
    <row r="862" spans="1:55" s="4" customFormat="1" ht="12">
      <c r="A862" s="32"/>
      <c r="B862" s="5"/>
      <c r="C862" s="33"/>
      <c r="D862" s="33"/>
      <c r="E862" s="33"/>
      <c r="F862" s="37"/>
      <c r="G862" s="5"/>
      <c r="H862" s="5"/>
      <c r="I862" s="5"/>
      <c r="J862" s="5"/>
      <c r="K862" s="37"/>
      <c r="L862" s="37"/>
      <c r="M862" s="33"/>
      <c r="N862" s="33"/>
      <c r="O862" s="33"/>
      <c r="P862" s="33"/>
      <c r="Q862" s="33"/>
      <c r="R862" s="32"/>
      <c r="S862" s="32"/>
      <c r="T862" s="32"/>
      <c r="U862" s="32"/>
      <c r="V862" s="43">
        <f t="shared" si="64"/>
      </c>
      <c r="W862" s="43">
        <f t="shared" si="65"/>
      </c>
      <c r="X862" s="43">
        <f t="shared" si="66"/>
      </c>
      <c r="Y862" s="43">
        <f t="shared" si="67"/>
      </c>
      <c r="Z862" s="43">
        <f t="shared" si="68"/>
      </c>
      <c r="AA862" s="41"/>
      <c r="AB862" s="41"/>
      <c r="AC862" s="41"/>
      <c r="AD862" s="41"/>
      <c r="AE862" s="41"/>
      <c r="AF862" s="41"/>
      <c r="AG862" s="41"/>
      <c r="AH862" s="41"/>
      <c r="AI862" s="41"/>
      <c r="AJ862" s="41"/>
      <c r="AK862" s="41"/>
      <c r="AL862" s="41"/>
      <c r="AM862" s="41"/>
      <c r="AN862" s="41"/>
      <c r="AO862" s="41"/>
      <c r="AP862" s="41"/>
      <c r="AQ862" s="42"/>
      <c r="AR862" s="42"/>
      <c r="AS862" s="42"/>
      <c r="AT862" s="42"/>
      <c r="AU862" s="42"/>
      <c r="AV862" s="42"/>
      <c r="AW862" s="42"/>
      <c r="AX862" s="42"/>
      <c r="AY862" s="6"/>
      <c r="AZ862" s="19"/>
      <c r="BA862" s="19"/>
      <c r="BB862" s="19"/>
      <c r="BC862" s="19"/>
    </row>
    <row r="863" spans="1:55" s="4" customFormat="1" ht="12">
      <c r="A863" s="32"/>
      <c r="B863" s="5"/>
      <c r="C863" s="33"/>
      <c r="D863" s="33"/>
      <c r="E863" s="33"/>
      <c r="F863" s="37"/>
      <c r="G863" s="5"/>
      <c r="H863" s="5"/>
      <c r="I863" s="5"/>
      <c r="J863" s="5"/>
      <c r="K863" s="37"/>
      <c r="L863" s="37"/>
      <c r="M863" s="33"/>
      <c r="N863" s="33"/>
      <c r="O863" s="33"/>
      <c r="P863" s="33"/>
      <c r="Q863" s="33"/>
      <c r="R863" s="32"/>
      <c r="S863" s="32"/>
      <c r="T863" s="32"/>
      <c r="U863" s="32"/>
      <c r="V863" s="43">
        <f t="shared" si="64"/>
      </c>
      <c r="W863" s="43">
        <f t="shared" si="65"/>
      </c>
      <c r="X863" s="43">
        <f t="shared" si="66"/>
      </c>
      <c r="Y863" s="43">
        <f t="shared" si="67"/>
      </c>
      <c r="Z863" s="43">
        <f t="shared" si="68"/>
      </c>
      <c r="AA863" s="41"/>
      <c r="AB863" s="41"/>
      <c r="AC863" s="41"/>
      <c r="AD863" s="41"/>
      <c r="AE863" s="41"/>
      <c r="AF863" s="41"/>
      <c r="AG863" s="41"/>
      <c r="AH863" s="41"/>
      <c r="AI863" s="41"/>
      <c r="AJ863" s="41"/>
      <c r="AK863" s="41"/>
      <c r="AL863" s="41"/>
      <c r="AM863" s="41"/>
      <c r="AN863" s="41"/>
      <c r="AO863" s="41"/>
      <c r="AP863" s="41"/>
      <c r="AQ863" s="42"/>
      <c r="AR863" s="42"/>
      <c r="AS863" s="42"/>
      <c r="AT863" s="42"/>
      <c r="AU863" s="42"/>
      <c r="AV863" s="42"/>
      <c r="AW863" s="42"/>
      <c r="AX863" s="42"/>
      <c r="AY863" s="6"/>
      <c r="AZ863" s="19"/>
      <c r="BA863" s="19"/>
      <c r="BB863" s="19"/>
      <c r="BC863" s="19"/>
    </row>
    <row r="864" spans="1:55" s="4" customFormat="1" ht="12">
      <c r="A864" s="32"/>
      <c r="B864" s="5"/>
      <c r="C864" s="33"/>
      <c r="D864" s="33"/>
      <c r="E864" s="33"/>
      <c r="F864" s="37"/>
      <c r="G864" s="5"/>
      <c r="H864" s="5"/>
      <c r="I864" s="5"/>
      <c r="J864" s="5"/>
      <c r="K864" s="37"/>
      <c r="L864" s="37"/>
      <c r="M864" s="33"/>
      <c r="N864" s="33"/>
      <c r="O864" s="33"/>
      <c r="P864" s="33"/>
      <c r="Q864" s="33"/>
      <c r="R864" s="32"/>
      <c r="S864" s="32"/>
      <c r="T864" s="32"/>
      <c r="U864" s="32"/>
      <c r="V864" s="43">
        <f t="shared" si="64"/>
      </c>
      <c r="W864" s="43">
        <f t="shared" si="65"/>
      </c>
      <c r="X864" s="43">
        <f t="shared" si="66"/>
      </c>
      <c r="Y864" s="43">
        <f t="shared" si="67"/>
      </c>
      <c r="Z864" s="43">
        <f t="shared" si="68"/>
      </c>
      <c r="AA864" s="41"/>
      <c r="AB864" s="41"/>
      <c r="AC864" s="41"/>
      <c r="AD864" s="41"/>
      <c r="AE864" s="41"/>
      <c r="AF864" s="41"/>
      <c r="AG864" s="41"/>
      <c r="AH864" s="41"/>
      <c r="AI864" s="41"/>
      <c r="AJ864" s="41"/>
      <c r="AK864" s="41"/>
      <c r="AL864" s="41"/>
      <c r="AM864" s="41"/>
      <c r="AN864" s="41"/>
      <c r="AO864" s="41"/>
      <c r="AP864" s="41"/>
      <c r="AQ864" s="42"/>
      <c r="AR864" s="42"/>
      <c r="AS864" s="42"/>
      <c r="AT864" s="42"/>
      <c r="AU864" s="42"/>
      <c r="AV864" s="42"/>
      <c r="AW864" s="42"/>
      <c r="AX864" s="42"/>
      <c r="AY864" s="6"/>
      <c r="AZ864" s="19"/>
      <c r="BA864" s="19"/>
      <c r="BB864" s="19"/>
      <c r="BC864" s="19"/>
    </row>
    <row r="865" spans="1:55" s="4" customFormat="1" ht="12">
      <c r="A865" s="32"/>
      <c r="B865" s="5"/>
      <c r="C865" s="33"/>
      <c r="D865" s="33"/>
      <c r="E865" s="33"/>
      <c r="F865" s="37"/>
      <c r="G865" s="5"/>
      <c r="H865" s="5"/>
      <c r="I865" s="5"/>
      <c r="J865" s="5"/>
      <c r="K865" s="37"/>
      <c r="L865" s="37"/>
      <c r="M865" s="33"/>
      <c r="N865" s="33"/>
      <c r="O865" s="33"/>
      <c r="P865" s="33"/>
      <c r="Q865" s="33"/>
      <c r="R865" s="32"/>
      <c r="S865" s="32"/>
      <c r="T865" s="32"/>
      <c r="U865" s="32"/>
      <c r="V865" s="43">
        <f t="shared" si="64"/>
      </c>
      <c r="W865" s="43">
        <f t="shared" si="65"/>
      </c>
      <c r="X865" s="43">
        <f t="shared" si="66"/>
      </c>
      <c r="Y865" s="43">
        <f t="shared" si="67"/>
      </c>
      <c r="Z865" s="43">
        <f t="shared" si="68"/>
      </c>
      <c r="AA865" s="41"/>
      <c r="AB865" s="41"/>
      <c r="AC865" s="41"/>
      <c r="AD865" s="41"/>
      <c r="AE865" s="41"/>
      <c r="AF865" s="41"/>
      <c r="AG865" s="41"/>
      <c r="AH865" s="41"/>
      <c r="AI865" s="41"/>
      <c r="AJ865" s="41"/>
      <c r="AK865" s="41"/>
      <c r="AL865" s="41"/>
      <c r="AM865" s="41"/>
      <c r="AN865" s="41"/>
      <c r="AO865" s="41"/>
      <c r="AP865" s="41"/>
      <c r="AQ865" s="42"/>
      <c r="AR865" s="42"/>
      <c r="AS865" s="42"/>
      <c r="AT865" s="42"/>
      <c r="AU865" s="42"/>
      <c r="AV865" s="42"/>
      <c r="AW865" s="42"/>
      <c r="AX865" s="42"/>
      <c r="AY865" s="6"/>
      <c r="AZ865" s="19"/>
      <c r="BA865" s="19"/>
      <c r="BB865" s="19"/>
      <c r="BC865" s="19"/>
    </row>
    <row r="866" spans="1:55" s="4" customFormat="1" ht="12">
      <c r="A866" s="32"/>
      <c r="B866" s="5"/>
      <c r="C866" s="33"/>
      <c r="D866" s="33"/>
      <c r="E866" s="33"/>
      <c r="F866" s="37"/>
      <c r="G866" s="5"/>
      <c r="H866" s="5"/>
      <c r="I866" s="5"/>
      <c r="J866" s="5"/>
      <c r="K866" s="37"/>
      <c r="L866" s="37"/>
      <c r="M866" s="33"/>
      <c r="N866" s="33"/>
      <c r="O866" s="33"/>
      <c r="P866" s="33"/>
      <c r="Q866" s="33"/>
      <c r="R866" s="32"/>
      <c r="S866" s="32"/>
      <c r="T866" s="32"/>
      <c r="U866" s="32"/>
      <c r="V866" s="43">
        <f t="shared" si="64"/>
      </c>
      <c r="W866" s="43">
        <f t="shared" si="65"/>
      </c>
      <c r="X866" s="43">
        <f t="shared" si="66"/>
      </c>
      <c r="Y866" s="43">
        <f t="shared" si="67"/>
      </c>
      <c r="Z866" s="43">
        <f t="shared" si="68"/>
      </c>
      <c r="AA866" s="41"/>
      <c r="AB866" s="41"/>
      <c r="AC866" s="41"/>
      <c r="AD866" s="41"/>
      <c r="AE866" s="41"/>
      <c r="AF866" s="41"/>
      <c r="AG866" s="41"/>
      <c r="AH866" s="41"/>
      <c r="AI866" s="41"/>
      <c r="AJ866" s="41"/>
      <c r="AK866" s="41"/>
      <c r="AL866" s="41"/>
      <c r="AM866" s="41"/>
      <c r="AN866" s="41"/>
      <c r="AO866" s="41"/>
      <c r="AP866" s="41"/>
      <c r="AQ866" s="42"/>
      <c r="AR866" s="42"/>
      <c r="AS866" s="42"/>
      <c r="AT866" s="42"/>
      <c r="AU866" s="42"/>
      <c r="AV866" s="42"/>
      <c r="AW866" s="42"/>
      <c r="AX866" s="42"/>
      <c r="AY866" s="6"/>
      <c r="AZ866" s="19"/>
      <c r="BA866" s="19"/>
      <c r="BB866" s="19"/>
      <c r="BC866" s="19"/>
    </row>
    <row r="867" spans="1:55" s="4" customFormat="1" ht="12">
      <c r="A867" s="32"/>
      <c r="B867" s="5"/>
      <c r="C867" s="33"/>
      <c r="D867" s="33"/>
      <c r="E867" s="33"/>
      <c r="F867" s="37"/>
      <c r="G867" s="5"/>
      <c r="H867" s="5"/>
      <c r="I867" s="5"/>
      <c r="J867" s="5"/>
      <c r="K867" s="37"/>
      <c r="L867" s="37"/>
      <c r="M867" s="33"/>
      <c r="N867" s="33"/>
      <c r="O867" s="33"/>
      <c r="P867" s="33"/>
      <c r="Q867" s="33"/>
      <c r="R867" s="32"/>
      <c r="S867" s="32"/>
      <c r="T867" s="32"/>
      <c r="U867" s="32"/>
      <c r="V867" s="43">
        <f t="shared" si="64"/>
      </c>
      <c r="W867" s="43">
        <f t="shared" si="65"/>
      </c>
      <c r="X867" s="43">
        <f t="shared" si="66"/>
      </c>
      <c r="Y867" s="43">
        <f t="shared" si="67"/>
      </c>
      <c r="Z867" s="43">
        <f t="shared" si="68"/>
      </c>
      <c r="AA867" s="41"/>
      <c r="AB867" s="41"/>
      <c r="AC867" s="41"/>
      <c r="AD867" s="41"/>
      <c r="AE867" s="41"/>
      <c r="AF867" s="41"/>
      <c r="AG867" s="41"/>
      <c r="AH867" s="41"/>
      <c r="AI867" s="41"/>
      <c r="AJ867" s="41"/>
      <c r="AK867" s="41"/>
      <c r="AL867" s="41"/>
      <c r="AM867" s="41"/>
      <c r="AN867" s="41"/>
      <c r="AO867" s="41"/>
      <c r="AP867" s="41"/>
      <c r="AQ867" s="42"/>
      <c r="AR867" s="42"/>
      <c r="AS867" s="42"/>
      <c r="AT867" s="42"/>
      <c r="AU867" s="42"/>
      <c r="AV867" s="42"/>
      <c r="AW867" s="42"/>
      <c r="AX867" s="42"/>
      <c r="AY867" s="6"/>
      <c r="AZ867" s="19"/>
      <c r="BA867" s="19"/>
      <c r="BB867" s="19"/>
      <c r="BC867" s="19"/>
    </row>
    <row r="868" spans="1:55" s="4" customFormat="1" ht="12">
      <c r="A868" s="32"/>
      <c r="B868" s="5"/>
      <c r="C868" s="33"/>
      <c r="D868" s="33"/>
      <c r="E868" s="33"/>
      <c r="F868" s="37"/>
      <c r="G868" s="5"/>
      <c r="H868" s="5"/>
      <c r="I868" s="5"/>
      <c r="J868" s="5"/>
      <c r="K868" s="37"/>
      <c r="L868" s="37"/>
      <c r="M868" s="33"/>
      <c r="N868" s="33"/>
      <c r="O868" s="33"/>
      <c r="P868" s="33"/>
      <c r="Q868" s="33"/>
      <c r="R868" s="32"/>
      <c r="S868" s="32"/>
      <c r="T868" s="32"/>
      <c r="U868" s="32"/>
      <c r="V868" s="43">
        <f t="shared" si="64"/>
      </c>
      <c r="W868" s="43">
        <f t="shared" si="65"/>
      </c>
      <c r="X868" s="43">
        <f t="shared" si="66"/>
      </c>
      <c r="Y868" s="43">
        <f t="shared" si="67"/>
      </c>
      <c r="Z868" s="43">
        <f t="shared" si="68"/>
      </c>
      <c r="AA868" s="41"/>
      <c r="AB868" s="41"/>
      <c r="AC868" s="41"/>
      <c r="AD868" s="41"/>
      <c r="AE868" s="41"/>
      <c r="AF868" s="41"/>
      <c r="AG868" s="41"/>
      <c r="AH868" s="41"/>
      <c r="AI868" s="41"/>
      <c r="AJ868" s="41"/>
      <c r="AK868" s="41"/>
      <c r="AL868" s="41"/>
      <c r="AM868" s="41"/>
      <c r="AN868" s="41"/>
      <c r="AO868" s="41"/>
      <c r="AP868" s="41"/>
      <c r="AQ868" s="42"/>
      <c r="AR868" s="42"/>
      <c r="AS868" s="42"/>
      <c r="AT868" s="42"/>
      <c r="AU868" s="42"/>
      <c r="AV868" s="42"/>
      <c r="AW868" s="42"/>
      <c r="AX868" s="42"/>
      <c r="AY868" s="6"/>
      <c r="AZ868" s="19"/>
      <c r="BA868" s="19"/>
      <c r="BB868" s="19"/>
      <c r="BC868" s="19"/>
    </row>
    <row r="869" spans="1:55" s="4" customFormat="1" ht="12">
      <c r="A869" s="32"/>
      <c r="B869" s="5"/>
      <c r="C869" s="33"/>
      <c r="D869" s="33"/>
      <c r="E869" s="33"/>
      <c r="F869" s="37"/>
      <c r="G869" s="5"/>
      <c r="H869" s="5"/>
      <c r="I869" s="5"/>
      <c r="J869" s="5"/>
      <c r="K869" s="37"/>
      <c r="L869" s="37"/>
      <c r="M869" s="33"/>
      <c r="N869" s="33"/>
      <c r="O869" s="33"/>
      <c r="P869" s="33"/>
      <c r="Q869" s="33"/>
      <c r="R869" s="32"/>
      <c r="S869" s="32"/>
      <c r="T869" s="32"/>
      <c r="U869" s="32"/>
      <c r="V869" s="43">
        <f t="shared" si="64"/>
      </c>
      <c r="W869" s="43">
        <f t="shared" si="65"/>
      </c>
      <c r="X869" s="43">
        <f t="shared" si="66"/>
      </c>
      <c r="Y869" s="43">
        <f t="shared" si="67"/>
      </c>
      <c r="Z869" s="43">
        <f t="shared" si="68"/>
      </c>
      <c r="AA869" s="41"/>
      <c r="AB869" s="41"/>
      <c r="AC869" s="41"/>
      <c r="AD869" s="41"/>
      <c r="AE869" s="41"/>
      <c r="AF869" s="41"/>
      <c r="AG869" s="41"/>
      <c r="AH869" s="41"/>
      <c r="AI869" s="41"/>
      <c r="AJ869" s="41"/>
      <c r="AK869" s="41"/>
      <c r="AL869" s="41"/>
      <c r="AM869" s="41"/>
      <c r="AN869" s="41"/>
      <c r="AO869" s="41"/>
      <c r="AP869" s="41"/>
      <c r="AQ869" s="42"/>
      <c r="AR869" s="42"/>
      <c r="AS869" s="42"/>
      <c r="AT869" s="42"/>
      <c r="AU869" s="42"/>
      <c r="AV869" s="42"/>
      <c r="AW869" s="42"/>
      <c r="AX869" s="42"/>
      <c r="AY869" s="6"/>
      <c r="AZ869" s="19"/>
      <c r="BA869" s="19"/>
      <c r="BB869" s="19"/>
      <c r="BC869" s="19"/>
    </row>
    <row r="870" spans="1:55" s="4" customFormat="1" ht="12">
      <c r="A870" s="32"/>
      <c r="B870" s="5"/>
      <c r="C870" s="33"/>
      <c r="D870" s="33"/>
      <c r="E870" s="33"/>
      <c r="F870" s="37"/>
      <c r="G870" s="5"/>
      <c r="H870" s="5"/>
      <c r="I870" s="5"/>
      <c r="J870" s="5"/>
      <c r="K870" s="37"/>
      <c r="L870" s="37"/>
      <c r="M870" s="33"/>
      <c r="N870" s="33"/>
      <c r="O870" s="33"/>
      <c r="P870" s="33"/>
      <c r="Q870" s="33"/>
      <c r="R870" s="32"/>
      <c r="S870" s="32"/>
      <c r="T870" s="32"/>
      <c r="U870" s="32"/>
      <c r="V870" s="43">
        <f t="shared" si="64"/>
      </c>
      <c r="W870" s="43">
        <f t="shared" si="65"/>
      </c>
      <c r="X870" s="43">
        <f t="shared" si="66"/>
      </c>
      <c r="Y870" s="43">
        <f t="shared" si="67"/>
      </c>
      <c r="Z870" s="43">
        <f t="shared" si="68"/>
      </c>
      <c r="AA870" s="41"/>
      <c r="AB870" s="41"/>
      <c r="AC870" s="41"/>
      <c r="AD870" s="41"/>
      <c r="AE870" s="41"/>
      <c r="AF870" s="41"/>
      <c r="AG870" s="41"/>
      <c r="AH870" s="41"/>
      <c r="AI870" s="41"/>
      <c r="AJ870" s="41"/>
      <c r="AK870" s="41"/>
      <c r="AL870" s="41"/>
      <c r="AM870" s="41"/>
      <c r="AN870" s="41"/>
      <c r="AO870" s="41"/>
      <c r="AP870" s="41"/>
      <c r="AQ870" s="42"/>
      <c r="AR870" s="42"/>
      <c r="AS870" s="42"/>
      <c r="AT870" s="42"/>
      <c r="AU870" s="42"/>
      <c r="AV870" s="42"/>
      <c r="AW870" s="42"/>
      <c r="AX870" s="42"/>
      <c r="AY870" s="6"/>
      <c r="AZ870" s="19"/>
      <c r="BA870" s="19"/>
      <c r="BB870" s="19"/>
      <c r="BC870" s="19"/>
    </row>
    <row r="871" spans="1:55" s="4" customFormat="1" ht="12">
      <c r="A871" s="32"/>
      <c r="B871" s="5"/>
      <c r="C871" s="33"/>
      <c r="D871" s="33"/>
      <c r="E871" s="33"/>
      <c r="F871" s="37"/>
      <c r="G871" s="5"/>
      <c r="H871" s="5"/>
      <c r="I871" s="5"/>
      <c r="J871" s="5"/>
      <c r="K871" s="37"/>
      <c r="L871" s="37"/>
      <c r="M871" s="33"/>
      <c r="N871" s="33"/>
      <c r="O871" s="33"/>
      <c r="P871" s="33"/>
      <c r="Q871" s="33"/>
      <c r="R871" s="32"/>
      <c r="S871" s="32"/>
      <c r="T871" s="32"/>
      <c r="U871" s="32"/>
      <c r="V871" s="43">
        <f t="shared" si="64"/>
      </c>
      <c r="W871" s="43">
        <f t="shared" si="65"/>
      </c>
      <c r="X871" s="43">
        <f t="shared" si="66"/>
      </c>
      <c r="Y871" s="43">
        <f t="shared" si="67"/>
      </c>
      <c r="Z871" s="43">
        <f t="shared" si="68"/>
      </c>
      <c r="AA871" s="41"/>
      <c r="AB871" s="41"/>
      <c r="AC871" s="41"/>
      <c r="AD871" s="41"/>
      <c r="AE871" s="41"/>
      <c r="AF871" s="41"/>
      <c r="AG871" s="41"/>
      <c r="AH871" s="41"/>
      <c r="AI871" s="41"/>
      <c r="AJ871" s="41"/>
      <c r="AK871" s="41"/>
      <c r="AL871" s="41"/>
      <c r="AM871" s="41"/>
      <c r="AN871" s="41"/>
      <c r="AO871" s="41"/>
      <c r="AP871" s="41"/>
      <c r="AQ871" s="42"/>
      <c r="AR871" s="42"/>
      <c r="AS871" s="42"/>
      <c r="AT871" s="42"/>
      <c r="AU871" s="42"/>
      <c r="AV871" s="42"/>
      <c r="AW871" s="42"/>
      <c r="AX871" s="42"/>
      <c r="AY871" s="6"/>
      <c r="AZ871" s="19"/>
      <c r="BA871" s="19"/>
      <c r="BB871" s="19"/>
      <c r="BC871" s="19"/>
    </row>
    <row r="872" spans="1:55" s="4" customFormat="1" ht="12">
      <c r="A872" s="32"/>
      <c r="B872" s="5"/>
      <c r="C872" s="33"/>
      <c r="D872" s="33"/>
      <c r="E872" s="33"/>
      <c r="F872" s="37"/>
      <c r="G872" s="5"/>
      <c r="H872" s="5"/>
      <c r="I872" s="5"/>
      <c r="J872" s="5"/>
      <c r="K872" s="37"/>
      <c r="L872" s="37"/>
      <c r="M872" s="33"/>
      <c r="N872" s="33"/>
      <c r="O872" s="33"/>
      <c r="P872" s="33"/>
      <c r="Q872" s="33"/>
      <c r="R872" s="32"/>
      <c r="S872" s="32"/>
      <c r="T872" s="32"/>
      <c r="U872" s="32"/>
      <c r="V872" s="43">
        <f t="shared" si="64"/>
      </c>
      <c r="W872" s="43">
        <f t="shared" si="65"/>
      </c>
      <c r="X872" s="43">
        <f t="shared" si="66"/>
      </c>
      <c r="Y872" s="43">
        <f t="shared" si="67"/>
      </c>
      <c r="Z872" s="43">
        <f t="shared" si="68"/>
      </c>
      <c r="AA872" s="41"/>
      <c r="AB872" s="41"/>
      <c r="AC872" s="41"/>
      <c r="AD872" s="41"/>
      <c r="AE872" s="41"/>
      <c r="AF872" s="41"/>
      <c r="AG872" s="41"/>
      <c r="AH872" s="41"/>
      <c r="AI872" s="41"/>
      <c r="AJ872" s="41"/>
      <c r="AK872" s="41"/>
      <c r="AL872" s="41"/>
      <c r="AM872" s="41"/>
      <c r="AN872" s="41"/>
      <c r="AO872" s="41"/>
      <c r="AP872" s="41"/>
      <c r="AQ872" s="42"/>
      <c r="AR872" s="42"/>
      <c r="AS872" s="42"/>
      <c r="AT872" s="42"/>
      <c r="AU872" s="42"/>
      <c r="AV872" s="42"/>
      <c r="AW872" s="42"/>
      <c r="AX872" s="42"/>
      <c r="AY872" s="6"/>
      <c r="AZ872" s="19"/>
      <c r="BA872" s="19"/>
      <c r="BB872" s="19"/>
      <c r="BC872" s="19"/>
    </row>
    <row r="873" spans="1:55" s="4" customFormat="1" ht="12">
      <c r="A873" s="32"/>
      <c r="B873" s="5"/>
      <c r="C873" s="33"/>
      <c r="D873" s="33"/>
      <c r="E873" s="33"/>
      <c r="F873" s="37"/>
      <c r="G873" s="5"/>
      <c r="H873" s="5"/>
      <c r="I873" s="5"/>
      <c r="J873" s="5"/>
      <c r="K873" s="37"/>
      <c r="L873" s="37"/>
      <c r="M873" s="33"/>
      <c r="N873" s="33"/>
      <c r="O873" s="33"/>
      <c r="P873" s="33"/>
      <c r="Q873" s="33"/>
      <c r="R873" s="32"/>
      <c r="S873" s="32"/>
      <c r="T873" s="32"/>
      <c r="U873" s="32"/>
      <c r="V873" s="43">
        <f t="shared" si="64"/>
      </c>
      <c r="W873" s="43">
        <f t="shared" si="65"/>
      </c>
      <c r="X873" s="43">
        <f t="shared" si="66"/>
      </c>
      <c r="Y873" s="43">
        <f t="shared" si="67"/>
      </c>
      <c r="Z873" s="43">
        <f t="shared" si="68"/>
      </c>
      <c r="AA873" s="41"/>
      <c r="AB873" s="41"/>
      <c r="AC873" s="41"/>
      <c r="AD873" s="41"/>
      <c r="AE873" s="41"/>
      <c r="AF873" s="41"/>
      <c r="AG873" s="41"/>
      <c r="AH873" s="41"/>
      <c r="AI873" s="41"/>
      <c r="AJ873" s="41"/>
      <c r="AK873" s="41"/>
      <c r="AL873" s="41"/>
      <c r="AM873" s="41"/>
      <c r="AN873" s="41"/>
      <c r="AO873" s="41"/>
      <c r="AP873" s="41"/>
      <c r="AQ873" s="42"/>
      <c r="AR873" s="42"/>
      <c r="AS873" s="42"/>
      <c r="AT873" s="42"/>
      <c r="AU873" s="42"/>
      <c r="AV873" s="42"/>
      <c r="AW873" s="42"/>
      <c r="AX873" s="42"/>
      <c r="AY873" s="6"/>
      <c r="AZ873" s="19"/>
      <c r="BA873" s="19"/>
      <c r="BB873" s="19"/>
      <c r="BC873" s="19"/>
    </row>
    <row r="874" spans="1:55" s="4" customFormat="1" ht="12">
      <c r="A874" s="32"/>
      <c r="B874" s="5"/>
      <c r="C874" s="33"/>
      <c r="D874" s="33"/>
      <c r="E874" s="33"/>
      <c r="F874" s="37"/>
      <c r="G874" s="5"/>
      <c r="H874" s="5"/>
      <c r="I874" s="5"/>
      <c r="J874" s="5"/>
      <c r="K874" s="37"/>
      <c r="L874" s="37"/>
      <c r="M874" s="33"/>
      <c r="N874" s="33"/>
      <c r="O874" s="33"/>
      <c r="P874" s="33"/>
      <c r="Q874" s="33"/>
      <c r="R874" s="32"/>
      <c r="S874" s="32"/>
      <c r="T874" s="32"/>
      <c r="U874" s="32"/>
      <c r="V874" s="43">
        <f t="shared" si="64"/>
      </c>
      <c r="W874" s="43">
        <f t="shared" si="65"/>
      </c>
      <c r="X874" s="43">
        <f t="shared" si="66"/>
      </c>
      <c r="Y874" s="43">
        <f t="shared" si="67"/>
      </c>
      <c r="Z874" s="43">
        <f t="shared" si="68"/>
      </c>
      <c r="AA874" s="41"/>
      <c r="AB874" s="41"/>
      <c r="AC874" s="41"/>
      <c r="AD874" s="41"/>
      <c r="AE874" s="41"/>
      <c r="AF874" s="41"/>
      <c r="AG874" s="41"/>
      <c r="AH874" s="41"/>
      <c r="AI874" s="41"/>
      <c r="AJ874" s="41"/>
      <c r="AK874" s="41"/>
      <c r="AL874" s="41"/>
      <c r="AM874" s="41"/>
      <c r="AN874" s="41"/>
      <c r="AO874" s="41"/>
      <c r="AP874" s="41"/>
      <c r="AQ874" s="42"/>
      <c r="AR874" s="42"/>
      <c r="AS874" s="42"/>
      <c r="AT874" s="42"/>
      <c r="AU874" s="42"/>
      <c r="AV874" s="42"/>
      <c r="AW874" s="42"/>
      <c r="AX874" s="42"/>
      <c r="AY874" s="6"/>
      <c r="AZ874" s="19"/>
      <c r="BA874" s="19"/>
      <c r="BB874" s="19"/>
      <c r="BC874" s="19"/>
    </row>
    <row r="875" spans="1:55" s="4" customFormat="1" ht="12">
      <c r="A875" s="32"/>
      <c r="B875" s="5"/>
      <c r="C875" s="33"/>
      <c r="D875" s="33"/>
      <c r="E875" s="33"/>
      <c r="F875" s="37"/>
      <c r="G875" s="5"/>
      <c r="H875" s="5"/>
      <c r="I875" s="5"/>
      <c r="J875" s="5"/>
      <c r="K875" s="37"/>
      <c r="L875" s="37"/>
      <c r="M875" s="33"/>
      <c r="N875" s="33"/>
      <c r="O875" s="33"/>
      <c r="P875" s="33"/>
      <c r="Q875" s="33"/>
      <c r="R875" s="32"/>
      <c r="S875" s="32"/>
      <c r="T875" s="32"/>
      <c r="U875" s="32"/>
      <c r="V875" s="43">
        <f t="shared" si="64"/>
      </c>
      <c r="W875" s="43">
        <f t="shared" si="65"/>
      </c>
      <c r="X875" s="43">
        <f t="shared" si="66"/>
      </c>
      <c r="Y875" s="43">
        <f t="shared" si="67"/>
      </c>
      <c r="Z875" s="43">
        <f t="shared" si="68"/>
      </c>
      <c r="AA875" s="41"/>
      <c r="AB875" s="41"/>
      <c r="AC875" s="41"/>
      <c r="AD875" s="41"/>
      <c r="AE875" s="41"/>
      <c r="AF875" s="41"/>
      <c r="AG875" s="41"/>
      <c r="AH875" s="41"/>
      <c r="AI875" s="41"/>
      <c r="AJ875" s="41"/>
      <c r="AK875" s="41"/>
      <c r="AL875" s="41"/>
      <c r="AM875" s="41"/>
      <c r="AN875" s="41"/>
      <c r="AO875" s="41"/>
      <c r="AP875" s="41"/>
      <c r="AQ875" s="42"/>
      <c r="AR875" s="42"/>
      <c r="AS875" s="42"/>
      <c r="AT875" s="42"/>
      <c r="AU875" s="42"/>
      <c r="AV875" s="42"/>
      <c r="AW875" s="42"/>
      <c r="AX875" s="42"/>
      <c r="AY875" s="6"/>
      <c r="AZ875" s="19"/>
      <c r="BA875" s="19"/>
      <c r="BB875" s="19"/>
      <c r="BC875" s="19"/>
    </row>
    <row r="876" spans="1:55" s="4" customFormat="1" ht="12">
      <c r="A876" s="32"/>
      <c r="B876" s="5"/>
      <c r="C876" s="33"/>
      <c r="D876" s="33"/>
      <c r="E876" s="33"/>
      <c r="F876" s="37"/>
      <c r="G876" s="5"/>
      <c r="H876" s="5"/>
      <c r="I876" s="5"/>
      <c r="J876" s="5"/>
      <c r="K876" s="37"/>
      <c r="L876" s="37"/>
      <c r="M876" s="33"/>
      <c r="N876" s="33"/>
      <c r="O876" s="33"/>
      <c r="P876" s="33"/>
      <c r="Q876" s="33"/>
      <c r="R876" s="32"/>
      <c r="S876" s="32"/>
      <c r="T876" s="32"/>
      <c r="U876" s="32"/>
      <c r="V876" s="43">
        <f t="shared" si="64"/>
      </c>
      <c r="W876" s="43">
        <f t="shared" si="65"/>
      </c>
      <c r="X876" s="43">
        <f t="shared" si="66"/>
      </c>
      <c r="Y876" s="43">
        <f t="shared" si="67"/>
      </c>
      <c r="Z876" s="43">
        <f t="shared" si="68"/>
      </c>
      <c r="AA876" s="41"/>
      <c r="AB876" s="41"/>
      <c r="AC876" s="41"/>
      <c r="AD876" s="41"/>
      <c r="AE876" s="41"/>
      <c r="AF876" s="41"/>
      <c r="AG876" s="41"/>
      <c r="AH876" s="41"/>
      <c r="AI876" s="41"/>
      <c r="AJ876" s="41"/>
      <c r="AK876" s="41"/>
      <c r="AL876" s="41"/>
      <c r="AM876" s="41"/>
      <c r="AN876" s="41"/>
      <c r="AO876" s="41"/>
      <c r="AP876" s="41"/>
      <c r="AQ876" s="42"/>
      <c r="AR876" s="42"/>
      <c r="AS876" s="42"/>
      <c r="AT876" s="42"/>
      <c r="AU876" s="42"/>
      <c r="AV876" s="42"/>
      <c r="AW876" s="42"/>
      <c r="AX876" s="42"/>
      <c r="AY876" s="6"/>
      <c r="AZ876" s="19"/>
      <c r="BA876" s="19"/>
      <c r="BB876" s="19"/>
      <c r="BC876" s="19"/>
    </row>
    <row r="877" spans="1:55" s="4" customFormat="1" ht="12">
      <c r="A877" s="32"/>
      <c r="B877" s="5"/>
      <c r="C877" s="33"/>
      <c r="D877" s="33"/>
      <c r="E877" s="33"/>
      <c r="F877" s="37"/>
      <c r="G877" s="5"/>
      <c r="H877" s="5"/>
      <c r="I877" s="5"/>
      <c r="J877" s="5"/>
      <c r="K877" s="37"/>
      <c r="L877" s="37"/>
      <c r="M877" s="33"/>
      <c r="N877" s="33"/>
      <c r="O877" s="33"/>
      <c r="P877" s="33"/>
      <c r="Q877" s="33"/>
      <c r="R877" s="32"/>
      <c r="S877" s="32"/>
      <c r="T877" s="32"/>
      <c r="U877" s="32"/>
      <c r="V877" s="43">
        <f t="shared" si="64"/>
      </c>
      <c r="W877" s="43">
        <f t="shared" si="65"/>
      </c>
      <c r="X877" s="43">
        <f t="shared" si="66"/>
      </c>
      <c r="Y877" s="43">
        <f t="shared" si="67"/>
      </c>
      <c r="Z877" s="43">
        <f t="shared" si="68"/>
      </c>
      <c r="AA877" s="41"/>
      <c r="AB877" s="41"/>
      <c r="AC877" s="41"/>
      <c r="AD877" s="41"/>
      <c r="AE877" s="41"/>
      <c r="AF877" s="41"/>
      <c r="AG877" s="41"/>
      <c r="AH877" s="41"/>
      <c r="AI877" s="41"/>
      <c r="AJ877" s="41"/>
      <c r="AK877" s="41"/>
      <c r="AL877" s="41"/>
      <c r="AM877" s="41"/>
      <c r="AN877" s="41"/>
      <c r="AO877" s="41"/>
      <c r="AP877" s="41"/>
      <c r="AQ877" s="42"/>
      <c r="AR877" s="42"/>
      <c r="AS877" s="42"/>
      <c r="AT877" s="42"/>
      <c r="AU877" s="42"/>
      <c r="AV877" s="42"/>
      <c r="AW877" s="42"/>
      <c r="AX877" s="42"/>
      <c r="AY877" s="6"/>
      <c r="AZ877" s="19"/>
      <c r="BA877" s="19"/>
      <c r="BB877" s="19"/>
      <c r="BC877" s="19"/>
    </row>
    <row r="878" spans="1:55" s="4" customFormat="1" ht="12">
      <c r="A878" s="32"/>
      <c r="B878" s="5"/>
      <c r="C878" s="33"/>
      <c r="D878" s="33"/>
      <c r="E878" s="33"/>
      <c r="F878" s="37"/>
      <c r="G878" s="5"/>
      <c r="H878" s="5"/>
      <c r="I878" s="5"/>
      <c r="J878" s="5"/>
      <c r="K878" s="37"/>
      <c r="L878" s="37"/>
      <c r="M878" s="33"/>
      <c r="N878" s="33"/>
      <c r="O878" s="33"/>
      <c r="P878" s="33"/>
      <c r="Q878" s="33"/>
      <c r="R878" s="32"/>
      <c r="S878" s="32"/>
      <c r="T878" s="32"/>
      <c r="U878" s="32"/>
      <c r="V878" s="43">
        <f t="shared" si="64"/>
      </c>
      <c r="W878" s="43">
        <f t="shared" si="65"/>
      </c>
      <c r="X878" s="43">
        <f t="shared" si="66"/>
      </c>
      <c r="Y878" s="43">
        <f t="shared" si="67"/>
      </c>
      <c r="Z878" s="43">
        <f t="shared" si="68"/>
      </c>
      <c r="AA878" s="41"/>
      <c r="AB878" s="41"/>
      <c r="AC878" s="41"/>
      <c r="AD878" s="41"/>
      <c r="AE878" s="41"/>
      <c r="AF878" s="41"/>
      <c r="AG878" s="41"/>
      <c r="AH878" s="41"/>
      <c r="AI878" s="41"/>
      <c r="AJ878" s="41"/>
      <c r="AK878" s="41"/>
      <c r="AL878" s="41"/>
      <c r="AM878" s="41"/>
      <c r="AN878" s="41"/>
      <c r="AO878" s="41"/>
      <c r="AP878" s="41"/>
      <c r="AQ878" s="42"/>
      <c r="AR878" s="42"/>
      <c r="AS878" s="42"/>
      <c r="AT878" s="42"/>
      <c r="AU878" s="42"/>
      <c r="AV878" s="42"/>
      <c r="AW878" s="42"/>
      <c r="AX878" s="42"/>
      <c r="AY878" s="6"/>
      <c r="AZ878" s="19"/>
      <c r="BA878" s="19"/>
      <c r="BB878" s="19"/>
      <c r="BC878" s="19"/>
    </row>
    <row r="879" spans="1:55" s="4" customFormat="1" ht="12">
      <c r="A879" s="32"/>
      <c r="B879" s="5"/>
      <c r="C879" s="33"/>
      <c r="D879" s="33"/>
      <c r="E879" s="33"/>
      <c r="F879" s="37"/>
      <c r="G879" s="5"/>
      <c r="H879" s="5"/>
      <c r="I879" s="5"/>
      <c r="J879" s="5"/>
      <c r="K879" s="37"/>
      <c r="L879" s="37"/>
      <c r="M879" s="33"/>
      <c r="N879" s="33"/>
      <c r="O879" s="33"/>
      <c r="P879" s="33"/>
      <c r="Q879" s="33"/>
      <c r="R879" s="32"/>
      <c r="S879" s="32"/>
      <c r="T879" s="32"/>
      <c r="U879" s="32"/>
      <c r="V879" s="43">
        <f t="shared" si="64"/>
      </c>
      <c r="W879" s="43">
        <f t="shared" si="65"/>
      </c>
      <c r="X879" s="43">
        <f t="shared" si="66"/>
      </c>
      <c r="Y879" s="43">
        <f t="shared" si="67"/>
      </c>
      <c r="Z879" s="43">
        <f t="shared" si="68"/>
      </c>
      <c r="AA879" s="41"/>
      <c r="AB879" s="41"/>
      <c r="AC879" s="41"/>
      <c r="AD879" s="41"/>
      <c r="AE879" s="41"/>
      <c r="AF879" s="41"/>
      <c r="AG879" s="41"/>
      <c r="AH879" s="41"/>
      <c r="AI879" s="41"/>
      <c r="AJ879" s="41"/>
      <c r="AK879" s="41"/>
      <c r="AL879" s="41"/>
      <c r="AM879" s="41"/>
      <c r="AN879" s="41"/>
      <c r="AO879" s="41"/>
      <c r="AP879" s="41"/>
      <c r="AQ879" s="42"/>
      <c r="AR879" s="42"/>
      <c r="AS879" s="42"/>
      <c r="AT879" s="42"/>
      <c r="AU879" s="42"/>
      <c r="AV879" s="42"/>
      <c r="AW879" s="42"/>
      <c r="AX879" s="42"/>
      <c r="AY879" s="6"/>
      <c r="AZ879" s="19"/>
      <c r="BA879" s="19"/>
      <c r="BB879" s="19"/>
      <c r="BC879" s="19"/>
    </row>
    <row r="880" spans="1:55" s="4" customFormat="1" ht="12">
      <c r="A880" s="32"/>
      <c r="B880" s="5"/>
      <c r="C880" s="33"/>
      <c r="D880" s="33"/>
      <c r="E880" s="33"/>
      <c r="F880" s="37"/>
      <c r="G880" s="5"/>
      <c r="H880" s="5"/>
      <c r="I880" s="5"/>
      <c r="J880" s="5"/>
      <c r="K880" s="37"/>
      <c r="L880" s="37"/>
      <c r="M880" s="33"/>
      <c r="N880" s="33"/>
      <c r="O880" s="33"/>
      <c r="P880" s="33"/>
      <c r="Q880" s="33"/>
      <c r="R880" s="32"/>
      <c r="S880" s="32"/>
      <c r="T880" s="32"/>
      <c r="U880" s="32"/>
      <c r="V880" s="43">
        <f t="shared" si="64"/>
      </c>
      <c r="W880" s="43">
        <f t="shared" si="65"/>
      </c>
      <c r="X880" s="43">
        <f t="shared" si="66"/>
      </c>
      <c r="Y880" s="43">
        <f t="shared" si="67"/>
      </c>
      <c r="Z880" s="43">
        <f t="shared" si="68"/>
      </c>
      <c r="AA880" s="41"/>
      <c r="AB880" s="41"/>
      <c r="AC880" s="41"/>
      <c r="AD880" s="41"/>
      <c r="AE880" s="41"/>
      <c r="AF880" s="41"/>
      <c r="AG880" s="41"/>
      <c r="AH880" s="41"/>
      <c r="AI880" s="41"/>
      <c r="AJ880" s="41"/>
      <c r="AK880" s="41"/>
      <c r="AL880" s="41"/>
      <c r="AM880" s="41"/>
      <c r="AN880" s="41"/>
      <c r="AO880" s="41"/>
      <c r="AP880" s="41"/>
      <c r="AQ880" s="42"/>
      <c r="AR880" s="42"/>
      <c r="AS880" s="42"/>
      <c r="AT880" s="42"/>
      <c r="AU880" s="42"/>
      <c r="AV880" s="42"/>
      <c r="AW880" s="42"/>
      <c r="AX880" s="42"/>
      <c r="AY880" s="6"/>
      <c r="AZ880" s="19"/>
      <c r="BA880" s="19"/>
      <c r="BB880" s="19"/>
      <c r="BC880" s="19"/>
    </row>
    <row r="881" spans="1:55" s="4" customFormat="1" ht="12">
      <c r="A881" s="32"/>
      <c r="B881" s="5"/>
      <c r="C881" s="33"/>
      <c r="D881" s="33"/>
      <c r="E881" s="33"/>
      <c r="F881" s="37"/>
      <c r="G881" s="5"/>
      <c r="H881" s="5"/>
      <c r="I881" s="5"/>
      <c r="J881" s="5"/>
      <c r="K881" s="37"/>
      <c r="L881" s="37"/>
      <c r="M881" s="33"/>
      <c r="N881" s="33"/>
      <c r="O881" s="33"/>
      <c r="P881" s="33"/>
      <c r="Q881" s="33"/>
      <c r="R881" s="32"/>
      <c r="S881" s="32"/>
      <c r="T881" s="32"/>
      <c r="U881" s="32"/>
      <c r="V881" s="43">
        <f aca="true" t="shared" si="69" ref="V881:V944">IF((AY881&gt;$K$3)*(AY881&lt;=$L$3),AY881,"")</f>
      </c>
      <c r="W881" s="43">
        <f aca="true" t="shared" si="70" ref="W881:W944">IF((AY881&gt;$K$4)*(AY881&lt;=$L$4),AY881,"")</f>
      </c>
      <c r="X881" s="43">
        <f aca="true" t="shared" si="71" ref="X881:X944">IF((AY881&gt;$K$5)*(AY881&lt;=$L$5),AY881,"")</f>
      </c>
      <c r="Y881" s="43">
        <f aca="true" t="shared" si="72" ref="Y881:Y944">IF((AY881&gt;$K$6)*(AY881&lt;=$L$6),AY881,"")</f>
      </c>
      <c r="Z881" s="43">
        <f aca="true" t="shared" si="73" ref="Z881:Z944">IF((AY881&gt;$K$7),AY881,"")</f>
      </c>
      <c r="AA881" s="41"/>
      <c r="AB881" s="41"/>
      <c r="AC881" s="41"/>
      <c r="AD881" s="41"/>
      <c r="AE881" s="41"/>
      <c r="AF881" s="41"/>
      <c r="AG881" s="41"/>
      <c r="AH881" s="41"/>
      <c r="AI881" s="41"/>
      <c r="AJ881" s="41"/>
      <c r="AK881" s="41"/>
      <c r="AL881" s="41"/>
      <c r="AM881" s="41"/>
      <c r="AN881" s="41"/>
      <c r="AO881" s="41"/>
      <c r="AP881" s="41"/>
      <c r="AQ881" s="42"/>
      <c r="AR881" s="42"/>
      <c r="AS881" s="42"/>
      <c r="AT881" s="42"/>
      <c r="AU881" s="42"/>
      <c r="AV881" s="42"/>
      <c r="AW881" s="42"/>
      <c r="AX881" s="42"/>
      <c r="AY881" s="6"/>
      <c r="AZ881" s="19"/>
      <c r="BA881" s="19"/>
      <c r="BB881" s="19"/>
      <c r="BC881" s="19"/>
    </row>
    <row r="882" spans="1:55" s="4" customFormat="1" ht="12">
      <c r="A882" s="32"/>
      <c r="B882" s="5"/>
      <c r="C882" s="33"/>
      <c r="D882" s="33"/>
      <c r="E882" s="33"/>
      <c r="F882" s="37"/>
      <c r="G882" s="5"/>
      <c r="H882" s="5"/>
      <c r="I882" s="5"/>
      <c r="J882" s="5"/>
      <c r="K882" s="37"/>
      <c r="L882" s="37"/>
      <c r="M882" s="33"/>
      <c r="N882" s="33"/>
      <c r="O882" s="33"/>
      <c r="P882" s="33"/>
      <c r="Q882" s="33"/>
      <c r="R882" s="32"/>
      <c r="S882" s="32"/>
      <c r="T882" s="32"/>
      <c r="U882" s="32"/>
      <c r="V882" s="43">
        <f t="shared" si="69"/>
      </c>
      <c r="W882" s="43">
        <f t="shared" si="70"/>
      </c>
      <c r="X882" s="43">
        <f t="shared" si="71"/>
      </c>
      <c r="Y882" s="43">
        <f t="shared" si="72"/>
      </c>
      <c r="Z882" s="43">
        <f t="shared" si="73"/>
      </c>
      <c r="AA882" s="41"/>
      <c r="AB882" s="41"/>
      <c r="AC882" s="41"/>
      <c r="AD882" s="41"/>
      <c r="AE882" s="41"/>
      <c r="AF882" s="41"/>
      <c r="AG882" s="41"/>
      <c r="AH882" s="41"/>
      <c r="AI882" s="41"/>
      <c r="AJ882" s="41"/>
      <c r="AK882" s="41"/>
      <c r="AL882" s="41"/>
      <c r="AM882" s="41"/>
      <c r="AN882" s="41"/>
      <c r="AO882" s="41"/>
      <c r="AP882" s="41"/>
      <c r="AQ882" s="42"/>
      <c r="AR882" s="42"/>
      <c r="AS882" s="42"/>
      <c r="AT882" s="42"/>
      <c r="AU882" s="42"/>
      <c r="AV882" s="42"/>
      <c r="AW882" s="42"/>
      <c r="AX882" s="42"/>
      <c r="AY882" s="6"/>
      <c r="AZ882" s="19"/>
      <c r="BA882" s="19"/>
      <c r="BB882" s="19"/>
      <c r="BC882" s="19"/>
    </row>
    <row r="883" spans="1:55" s="4" customFormat="1" ht="12">
      <c r="A883" s="32"/>
      <c r="B883" s="5"/>
      <c r="C883" s="33"/>
      <c r="D883" s="33"/>
      <c r="E883" s="33"/>
      <c r="F883" s="37"/>
      <c r="G883" s="5"/>
      <c r="H883" s="5"/>
      <c r="I883" s="5"/>
      <c r="J883" s="5"/>
      <c r="K883" s="37"/>
      <c r="L883" s="37"/>
      <c r="M883" s="33"/>
      <c r="N883" s="33"/>
      <c r="O883" s="33"/>
      <c r="P883" s="33"/>
      <c r="Q883" s="33"/>
      <c r="R883" s="32"/>
      <c r="S883" s="32"/>
      <c r="T883" s="32"/>
      <c r="U883" s="32"/>
      <c r="V883" s="43">
        <f t="shared" si="69"/>
      </c>
      <c r="W883" s="43">
        <f t="shared" si="70"/>
      </c>
      <c r="X883" s="43">
        <f t="shared" si="71"/>
      </c>
      <c r="Y883" s="43">
        <f t="shared" si="72"/>
      </c>
      <c r="Z883" s="43">
        <f t="shared" si="73"/>
      </c>
      <c r="AA883" s="41"/>
      <c r="AB883" s="41"/>
      <c r="AC883" s="41"/>
      <c r="AD883" s="41"/>
      <c r="AE883" s="41"/>
      <c r="AF883" s="41"/>
      <c r="AG883" s="41"/>
      <c r="AH883" s="41"/>
      <c r="AI883" s="41"/>
      <c r="AJ883" s="41"/>
      <c r="AK883" s="41"/>
      <c r="AL883" s="41"/>
      <c r="AM883" s="41"/>
      <c r="AN883" s="41"/>
      <c r="AO883" s="41"/>
      <c r="AP883" s="41"/>
      <c r="AQ883" s="42"/>
      <c r="AR883" s="42"/>
      <c r="AS883" s="42"/>
      <c r="AT883" s="42"/>
      <c r="AU883" s="42"/>
      <c r="AV883" s="42"/>
      <c r="AW883" s="42"/>
      <c r="AX883" s="42"/>
      <c r="AY883" s="6"/>
      <c r="AZ883" s="19"/>
      <c r="BA883" s="19"/>
      <c r="BB883" s="19"/>
      <c r="BC883" s="19"/>
    </row>
    <row r="884" spans="1:55" s="4" customFormat="1" ht="12">
      <c r="A884" s="32"/>
      <c r="B884" s="5"/>
      <c r="C884" s="33"/>
      <c r="D884" s="33"/>
      <c r="E884" s="33"/>
      <c r="F884" s="37"/>
      <c r="G884" s="5"/>
      <c r="H884" s="5"/>
      <c r="I884" s="5"/>
      <c r="J884" s="5"/>
      <c r="K884" s="37"/>
      <c r="L884" s="37"/>
      <c r="M884" s="33"/>
      <c r="N884" s="33"/>
      <c r="O884" s="33"/>
      <c r="P884" s="33"/>
      <c r="Q884" s="33"/>
      <c r="R884" s="32"/>
      <c r="S884" s="32"/>
      <c r="T884" s="32"/>
      <c r="U884" s="32"/>
      <c r="V884" s="43">
        <f t="shared" si="69"/>
      </c>
      <c r="W884" s="43">
        <f t="shared" si="70"/>
      </c>
      <c r="X884" s="43">
        <f t="shared" si="71"/>
      </c>
      <c r="Y884" s="43">
        <f t="shared" si="72"/>
      </c>
      <c r="Z884" s="43">
        <f t="shared" si="73"/>
      </c>
      <c r="AA884" s="41"/>
      <c r="AB884" s="41"/>
      <c r="AC884" s="41"/>
      <c r="AD884" s="41"/>
      <c r="AE884" s="41"/>
      <c r="AF884" s="41"/>
      <c r="AG884" s="41"/>
      <c r="AH884" s="41"/>
      <c r="AI884" s="41"/>
      <c r="AJ884" s="41"/>
      <c r="AK884" s="41"/>
      <c r="AL884" s="41"/>
      <c r="AM884" s="41"/>
      <c r="AN884" s="41"/>
      <c r="AO884" s="41"/>
      <c r="AP884" s="41"/>
      <c r="AQ884" s="42"/>
      <c r="AR884" s="42"/>
      <c r="AS884" s="42"/>
      <c r="AT884" s="42"/>
      <c r="AU884" s="42"/>
      <c r="AV884" s="42"/>
      <c r="AW884" s="42"/>
      <c r="AX884" s="42"/>
      <c r="AY884" s="6"/>
      <c r="AZ884" s="19"/>
      <c r="BA884" s="19"/>
      <c r="BB884" s="19"/>
      <c r="BC884" s="19"/>
    </row>
    <row r="885" spans="1:55" s="4" customFormat="1" ht="12">
      <c r="A885" s="32"/>
      <c r="B885" s="5"/>
      <c r="C885" s="33"/>
      <c r="D885" s="33"/>
      <c r="E885" s="33"/>
      <c r="F885" s="37"/>
      <c r="G885" s="5"/>
      <c r="H885" s="5"/>
      <c r="I885" s="5"/>
      <c r="J885" s="5"/>
      <c r="K885" s="37"/>
      <c r="L885" s="37"/>
      <c r="M885" s="33"/>
      <c r="N885" s="33"/>
      <c r="O885" s="33"/>
      <c r="P885" s="33"/>
      <c r="Q885" s="33"/>
      <c r="R885" s="32"/>
      <c r="S885" s="32"/>
      <c r="T885" s="32"/>
      <c r="U885" s="32"/>
      <c r="V885" s="43">
        <f t="shared" si="69"/>
      </c>
      <c r="W885" s="43">
        <f t="shared" si="70"/>
      </c>
      <c r="X885" s="43">
        <f t="shared" si="71"/>
      </c>
      <c r="Y885" s="43">
        <f t="shared" si="72"/>
      </c>
      <c r="Z885" s="43">
        <f t="shared" si="73"/>
      </c>
      <c r="AA885" s="41"/>
      <c r="AB885" s="41"/>
      <c r="AC885" s="41"/>
      <c r="AD885" s="41"/>
      <c r="AE885" s="41"/>
      <c r="AF885" s="41"/>
      <c r="AG885" s="41"/>
      <c r="AH885" s="41"/>
      <c r="AI885" s="41"/>
      <c r="AJ885" s="41"/>
      <c r="AK885" s="41"/>
      <c r="AL885" s="41"/>
      <c r="AM885" s="41"/>
      <c r="AN885" s="41"/>
      <c r="AO885" s="41"/>
      <c r="AP885" s="41"/>
      <c r="AQ885" s="42"/>
      <c r="AR885" s="42"/>
      <c r="AS885" s="42"/>
      <c r="AT885" s="42"/>
      <c r="AU885" s="42"/>
      <c r="AV885" s="42"/>
      <c r="AW885" s="42"/>
      <c r="AX885" s="42"/>
      <c r="AY885" s="6"/>
      <c r="AZ885" s="19"/>
      <c r="BA885" s="19"/>
      <c r="BB885" s="19"/>
      <c r="BC885" s="19"/>
    </row>
    <row r="886" spans="1:55" s="4" customFormat="1" ht="12">
      <c r="A886" s="32"/>
      <c r="B886" s="5"/>
      <c r="C886" s="33"/>
      <c r="D886" s="33"/>
      <c r="E886" s="33"/>
      <c r="F886" s="37"/>
      <c r="G886" s="5"/>
      <c r="H886" s="5"/>
      <c r="I886" s="5"/>
      <c r="J886" s="5"/>
      <c r="K886" s="37"/>
      <c r="L886" s="37"/>
      <c r="M886" s="33"/>
      <c r="N886" s="33"/>
      <c r="O886" s="33"/>
      <c r="P886" s="33"/>
      <c r="Q886" s="33"/>
      <c r="R886" s="32"/>
      <c r="S886" s="32"/>
      <c r="T886" s="32"/>
      <c r="U886" s="32"/>
      <c r="V886" s="43">
        <f t="shared" si="69"/>
      </c>
      <c r="W886" s="43">
        <f t="shared" si="70"/>
      </c>
      <c r="X886" s="43">
        <f t="shared" si="71"/>
      </c>
      <c r="Y886" s="43">
        <f t="shared" si="72"/>
      </c>
      <c r="Z886" s="43">
        <f t="shared" si="73"/>
      </c>
      <c r="AA886" s="41"/>
      <c r="AB886" s="41"/>
      <c r="AC886" s="41"/>
      <c r="AD886" s="41"/>
      <c r="AE886" s="41"/>
      <c r="AF886" s="41"/>
      <c r="AG886" s="41"/>
      <c r="AH886" s="41"/>
      <c r="AI886" s="41"/>
      <c r="AJ886" s="41"/>
      <c r="AK886" s="41"/>
      <c r="AL886" s="41"/>
      <c r="AM886" s="41"/>
      <c r="AN886" s="41"/>
      <c r="AO886" s="41"/>
      <c r="AP886" s="41"/>
      <c r="AQ886" s="42"/>
      <c r="AR886" s="42"/>
      <c r="AS886" s="42"/>
      <c r="AT886" s="42"/>
      <c r="AU886" s="42"/>
      <c r="AV886" s="42"/>
      <c r="AW886" s="42"/>
      <c r="AX886" s="42"/>
      <c r="AY886" s="6"/>
      <c r="AZ886" s="19"/>
      <c r="BA886" s="19"/>
      <c r="BB886" s="19"/>
      <c r="BC886" s="19"/>
    </row>
    <row r="887" spans="1:55" s="4" customFormat="1" ht="12">
      <c r="A887" s="32"/>
      <c r="B887" s="5"/>
      <c r="C887" s="33"/>
      <c r="D887" s="33"/>
      <c r="E887" s="33"/>
      <c r="F887" s="37"/>
      <c r="G887" s="5"/>
      <c r="H887" s="5"/>
      <c r="I887" s="5"/>
      <c r="J887" s="5"/>
      <c r="K887" s="37"/>
      <c r="L887" s="37"/>
      <c r="M887" s="33"/>
      <c r="N887" s="33"/>
      <c r="O887" s="33"/>
      <c r="P887" s="33"/>
      <c r="Q887" s="33"/>
      <c r="R887" s="32"/>
      <c r="S887" s="32"/>
      <c r="T887" s="32"/>
      <c r="U887" s="32"/>
      <c r="V887" s="43">
        <f t="shared" si="69"/>
      </c>
      <c r="W887" s="43">
        <f t="shared" si="70"/>
      </c>
      <c r="X887" s="43">
        <f t="shared" si="71"/>
      </c>
      <c r="Y887" s="43">
        <f t="shared" si="72"/>
      </c>
      <c r="Z887" s="43">
        <f t="shared" si="73"/>
      </c>
      <c r="AA887" s="41"/>
      <c r="AB887" s="41"/>
      <c r="AC887" s="41"/>
      <c r="AD887" s="41"/>
      <c r="AE887" s="41"/>
      <c r="AF887" s="41"/>
      <c r="AG887" s="41"/>
      <c r="AH887" s="41"/>
      <c r="AI887" s="41"/>
      <c r="AJ887" s="41"/>
      <c r="AK887" s="41"/>
      <c r="AL887" s="41"/>
      <c r="AM887" s="41"/>
      <c r="AN887" s="41"/>
      <c r="AO887" s="41"/>
      <c r="AP887" s="41"/>
      <c r="AQ887" s="42"/>
      <c r="AR887" s="42"/>
      <c r="AS887" s="42"/>
      <c r="AT887" s="42"/>
      <c r="AU887" s="42"/>
      <c r="AV887" s="42"/>
      <c r="AW887" s="42"/>
      <c r="AX887" s="42"/>
      <c r="AY887" s="6"/>
      <c r="AZ887" s="19"/>
      <c r="BA887" s="19"/>
      <c r="BB887" s="19"/>
      <c r="BC887" s="19"/>
    </row>
    <row r="888" spans="1:55" s="4" customFormat="1" ht="12">
      <c r="A888" s="32"/>
      <c r="B888" s="5"/>
      <c r="C888" s="33"/>
      <c r="D888" s="33"/>
      <c r="E888" s="33"/>
      <c r="F888" s="37"/>
      <c r="G888" s="5"/>
      <c r="H888" s="5"/>
      <c r="I888" s="5"/>
      <c r="J888" s="5"/>
      <c r="K888" s="37"/>
      <c r="L888" s="37"/>
      <c r="M888" s="33"/>
      <c r="N888" s="33"/>
      <c r="O888" s="33"/>
      <c r="P888" s="33"/>
      <c r="Q888" s="33"/>
      <c r="R888" s="32"/>
      <c r="S888" s="32"/>
      <c r="T888" s="32"/>
      <c r="U888" s="32"/>
      <c r="V888" s="43">
        <f t="shared" si="69"/>
      </c>
      <c r="W888" s="43">
        <f t="shared" si="70"/>
      </c>
      <c r="X888" s="43">
        <f t="shared" si="71"/>
      </c>
      <c r="Y888" s="43">
        <f t="shared" si="72"/>
      </c>
      <c r="Z888" s="43">
        <f t="shared" si="73"/>
      </c>
      <c r="AA888" s="41"/>
      <c r="AB888" s="41"/>
      <c r="AC888" s="41"/>
      <c r="AD888" s="41"/>
      <c r="AE888" s="41"/>
      <c r="AF888" s="41"/>
      <c r="AG888" s="41"/>
      <c r="AH888" s="41"/>
      <c r="AI888" s="41"/>
      <c r="AJ888" s="41"/>
      <c r="AK888" s="41"/>
      <c r="AL888" s="41"/>
      <c r="AM888" s="41"/>
      <c r="AN888" s="41"/>
      <c r="AO888" s="41"/>
      <c r="AP888" s="41"/>
      <c r="AQ888" s="42"/>
      <c r="AR888" s="42"/>
      <c r="AS888" s="42"/>
      <c r="AT888" s="42"/>
      <c r="AU888" s="42"/>
      <c r="AV888" s="42"/>
      <c r="AW888" s="42"/>
      <c r="AX888" s="42"/>
      <c r="AY888" s="6"/>
      <c r="AZ888" s="19"/>
      <c r="BA888" s="19"/>
      <c r="BB888" s="19"/>
      <c r="BC888" s="19"/>
    </row>
    <row r="889" spans="1:55" s="4" customFormat="1" ht="12">
      <c r="A889" s="32"/>
      <c r="B889" s="5"/>
      <c r="C889" s="33"/>
      <c r="D889" s="33"/>
      <c r="E889" s="33"/>
      <c r="F889" s="37"/>
      <c r="G889" s="5"/>
      <c r="H889" s="5"/>
      <c r="I889" s="5"/>
      <c r="J889" s="5"/>
      <c r="K889" s="37"/>
      <c r="L889" s="37"/>
      <c r="M889" s="33"/>
      <c r="N889" s="33"/>
      <c r="O889" s="33"/>
      <c r="P889" s="33"/>
      <c r="Q889" s="33"/>
      <c r="R889" s="32"/>
      <c r="S889" s="32"/>
      <c r="T889" s="32"/>
      <c r="U889" s="32"/>
      <c r="V889" s="43">
        <f t="shared" si="69"/>
      </c>
      <c r="W889" s="43">
        <f t="shared" si="70"/>
      </c>
      <c r="X889" s="43">
        <f t="shared" si="71"/>
      </c>
      <c r="Y889" s="43">
        <f t="shared" si="72"/>
      </c>
      <c r="Z889" s="43">
        <f t="shared" si="73"/>
      </c>
      <c r="AA889" s="41"/>
      <c r="AB889" s="41"/>
      <c r="AC889" s="41"/>
      <c r="AD889" s="41"/>
      <c r="AE889" s="41"/>
      <c r="AF889" s="41"/>
      <c r="AG889" s="41"/>
      <c r="AH889" s="41"/>
      <c r="AI889" s="41"/>
      <c r="AJ889" s="41"/>
      <c r="AK889" s="41"/>
      <c r="AL889" s="41"/>
      <c r="AM889" s="41"/>
      <c r="AN889" s="41"/>
      <c r="AO889" s="41"/>
      <c r="AP889" s="41"/>
      <c r="AQ889" s="42"/>
      <c r="AR889" s="42"/>
      <c r="AS889" s="42"/>
      <c r="AT889" s="42"/>
      <c r="AU889" s="42"/>
      <c r="AV889" s="42"/>
      <c r="AW889" s="42"/>
      <c r="AX889" s="42"/>
      <c r="AY889" s="6"/>
      <c r="AZ889" s="19"/>
      <c r="BA889" s="19"/>
      <c r="BB889" s="19"/>
      <c r="BC889" s="19"/>
    </row>
    <row r="890" spans="1:55" s="4" customFormat="1" ht="12">
      <c r="A890" s="32"/>
      <c r="B890" s="5"/>
      <c r="C890" s="33"/>
      <c r="D890" s="33"/>
      <c r="E890" s="33"/>
      <c r="F890" s="37"/>
      <c r="G890" s="5"/>
      <c r="H890" s="5"/>
      <c r="I890" s="5"/>
      <c r="J890" s="5"/>
      <c r="K890" s="37"/>
      <c r="L890" s="37"/>
      <c r="M890" s="33"/>
      <c r="N890" s="33"/>
      <c r="O890" s="33"/>
      <c r="P890" s="33"/>
      <c r="Q890" s="33"/>
      <c r="R890" s="32"/>
      <c r="S890" s="32"/>
      <c r="T890" s="32"/>
      <c r="U890" s="32"/>
      <c r="V890" s="43">
        <f t="shared" si="69"/>
      </c>
      <c r="W890" s="43">
        <f t="shared" si="70"/>
      </c>
      <c r="X890" s="43">
        <f t="shared" si="71"/>
      </c>
      <c r="Y890" s="43">
        <f t="shared" si="72"/>
      </c>
      <c r="Z890" s="43">
        <f t="shared" si="73"/>
      </c>
      <c r="AA890" s="41"/>
      <c r="AB890" s="41"/>
      <c r="AC890" s="41"/>
      <c r="AD890" s="41"/>
      <c r="AE890" s="41"/>
      <c r="AF890" s="41"/>
      <c r="AG890" s="41"/>
      <c r="AH890" s="41"/>
      <c r="AI890" s="41"/>
      <c r="AJ890" s="41"/>
      <c r="AK890" s="41"/>
      <c r="AL890" s="41"/>
      <c r="AM890" s="41"/>
      <c r="AN890" s="41"/>
      <c r="AO890" s="41"/>
      <c r="AP890" s="41"/>
      <c r="AQ890" s="42"/>
      <c r="AR890" s="42"/>
      <c r="AS890" s="42"/>
      <c r="AT890" s="42"/>
      <c r="AU890" s="42"/>
      <c r="AV890" s="42"/>
      <c r="AW890" s="42"/>
      <c r="AX890" s="42"/>
      <c r="AY890" s="6"/>
      <c r="AZ890" s="19"/>
      <c r="BA890" s="19"/>
      <c r="BB890" s="19"/>
      <c r="BC890" s="19"/>
    </row>
    <row r="891" spans="1:55" s="4" customFormat="1" ht="12">
      <c r="A891" s="32"/>
      <c r="B891" s="5"/>
      <c r="C891" s="33"/>
      <c r="D891" s="33"/>
      <c r="E891" s="33"/>
      <c r="F891" s="37"/>
      <c r="G891" s="5"/>
      <c r="H891" s="5"/>
      <c r="I891" s="5"/>
      <c r="J891" s="5"/>
      <c r="K891" s="37"/>
      <c r="L891" s="37"/>
      <c r="M891" s="33"/>
      <c r="N891" s="33"/>
      <c r="O891" s="33"/>
      <c r="P891" s="33"/>
      <c r="Q891" s="33"/>
      <c r="R891" s="32"/>
      <c r="S891" s="32"/>
      <c r="T891" s="32"/>
      <c r="U891" s="32"/>
      <c r="V891" s="43">
        <f t="shared" si="69"/>
      </c>
      <c r="W891" s="43">
        <f t="shared" si="70"/>
      </c>
      <c r="X891" s="43">
        <f t="shared" si="71"/>
      </c>
      <c r="Y891" s="43">
        <f t="shared" si="72"/>
      </c>
      <c r="Z891" s="43">
        <f t="shared" si="73"/>
      </c>
      <c r="AA891" s="41"/>
      <c r="AB891" s="41"/>
      <c r="AC891" s="41"/>
      <c r="AD891" s="41"/>
      <c r="AE891" s="41"/>
      <c r="AF891" s="41"/>
      <c r="AG891" s="41"/>
      <c r="AH891" s="41"/>
      <c r="AI891" s="41"/>
      <c r="AJ891" s="41"/>
      <c r="AK891" s="41"/>
      <c r="AL891" s="41"/>
      <c r="AM891" s="41"/>
      <c r="AN891" s="41"/>
      <c r="AO891" s="41"/>
      <c r="AP891" s="41"/>
      <c r="AQ891" s="42"/>
      <c r="AR891" s="42"/>
      <c r="AS891" s="42"/>
      <c r="AT891" s="42"/>
      <c r="AU891" s="42"/>
      <c r="AV891" s="42"/>
      <c r="AW891" s="42"/>
      <c r="AX891" s="42"/>
      <c r="AY891" s="6"/>
      <c r="AZ891" s="19"/>
      <c r="BA891" s="19"/>
      <c r="BB891" s="19"/>
      <c r="BC891" s="19"/>
    </row>
    <row r="892" spans="1:55" s="4" customFormat="1" ht="12">
      <c r="A892" s="32"/>
      <c r="B892" s="5"/>
      <c r="C892" s="33"/>
      <c r="D892" s="33"/>
      <c r="E892" s="33"/>
      <c r="F892" s="37"/>
      <c r="G892" s="5"/>
      <c r="H892" s="5"/>
      <c r="I892" s="5"/>
      <c r="J892" s="5"/>
      <c r="K892" s="37"/>
      <c r="L892" s="37"/>
      <c r="M892" s="33"/>
      <c r="N892" s="33"/>
      <c r="O892" s="33"/>
      <c r="P892" s="33"/>
      <c r="Q892" s="33"/>
      <c r="R892" s="32"/>
      <c r="S892" s="32"/>
      <c r="T892" s="32"/>
      <c r="U892" s="32"/>
      <c r="V892" s="43">
        <f t="shared" si="69"/>
      </c>
      <c r="W892" s="43">
        <f t="shared" si="70"/>
      </c>
      <c r="X892" s="43">
        <f t="shared" si="71"/>
      </c>
      <c r="Y892" s="43">
        <f t="shared" si="72"/>
      </c>
      <c r="Z892" s="43">
        <f t="shared" si="73"/>
      </c>
      <c r="AA892" s="41"/>
      <c r="AB892" s="41"/>
      <c r="AC892" s="41"/>
      <c r="AD892" s="41"/>
      <c r="AE892" s="41"/>
      <c r="AF892" s="41"/>
      <c r="AG892" s="41"/>
      <c r="AH892" s="41"/>
      <c r="AI892" s="41"/>
      <c r="AJ892" s="41"/>
      <c r="AK892" s="41"/>
      <c r="AL892" s="41"/>
      <c r="AM892" s="41"/>
      <c r="AN892" s="41"/>
      <c r="AO892" s="41"/>
      <c r="AP892" s="41"/>
      <c r="AQ892" s="42"/>
      <c r="AR892" s="42"/>
      <c r="AS892" s="42"/>
      <c r="AT892" s="42"/>
      <c r="AU892" s="42"/>
      <c r="AV892" s="42"/>
      <c r="AW892" s="42"/>
      <c r="AX892" s="42"/>
      <c r="AY892" s="6"/>
      <c r="AZ892" s="19"/>
      <c r="BA892" s="19"/>
      <c r="BB892" s="19"/>
      <c r="BC892" s="19"/>
    </row>
    <row r="893" spans="1:55" s="4" customFormat="1" ht="12">
      <c r="A893" s="32"/>
      <c r="B893" s="5"/>
      <c r="C893" s="33"/>
      <c r="D893" s="33"/>
      <c r="E893" s="33"/>
      <c r="F893" s="37"/>
      <c r="G893" s="5"/>
      <c r="H893" s="5"/>
      <c r="I893" s="5"/>
      <c r="J893" s="5"/>
      <c r="K893" s="37"/>
      <c r="L893" s="37"/>
      <c r="M893" s="33"/>
      <c r="N893" s="33"/>
      <c r="O893" s="33"/>
      <c r="P893" s="33"/>
      <c r="Q893" s="33"/>
      <c r="R893" s="32"/>
      <c r="S893" s="32"/>
      <c r="T893" s="32"/>
      <c r="U893" s="32"/>
      <c r="V893" s="43">
        <f t="shared" si="69"/>
      </c>
      <c r="W893" s="43">
        <f t="shared" si="70"/>
      </c>
      <c r="X893" s="43">
        <f t="shared" si="71"/>
      </c>
      <c r="Y893" s="43">
        <f t="shared" si="72"/>
      </c>
      <c r="Z893" s="43">
        <f t="shared" si="73"/>
      </c>
      <c r="AA893" s="41"/>
      <c r="AB893" s="41"/>
      <c r="AC893" s="41"/>
      <c r="AD893" s="41"/>
      <c r="AE893" s="41"/>
      <c r="AF893" s="41"/>
      <c r="AG893" s="41"/>
      <c r="AH893" s="41"/>
      <c r="AI893" s="41"/>
      <c r="AJ893" s="41"/>
      <c r="AK893" s="41"/>
      <c r="AL893" s="41"/>
      <c r="AM893" s="41"/>
      <c r="AN893" s="41"/>
      <c r="AO893" s="41"/>
      <c r="AP893" s="41"/>
      <c r="AQ893" s="42"/>
      <c r="AR893" s="42"/>
      <c r="AS893" s="42"/>
      <c r="AT893" s="42"/>
      <c r="AU893" s="42"/>
      <c r="AV893" s="42"/>
      <c r="AW893" s="42"/>
      <c r="AX893" s="42"/>
      <c r="AY893" s="6"/>
      <c r="AZ893" s="19"/>
      <c r="BA893" s="19"/>
      <c r="BB893" s="19"/>
      <c r="BC893" s="19"/>
    </row>
    <row r="894" spans="1:55" s="4" customFormat="1" ht="12">
      <c r="A894" s="32"/>
      <c r="B894" s="5"/>
      <c r="C894" s="33"/>
      <c r="D894" s="33"/>
      <c r="E894" s="33"/>
      <c r="F894" s="37"/>
      <c r="G894" s="5"/>
      <c r="H894" s="5"/>
      <c r="I894" s="5"/>
      <c r="J894" s="5"/>
      <c r="K894" s="37"/>
      <c r="L894" s="37"/>
      <c r="M894" s="33"/>
      <c r="N894" s="33"/>
      <c r="O894" s="33"/>
      <c r="P894" s="33"/>
      <c r="Q894" s="33"/>
      <c r="R894" s="32"/>
      <c r="S894" s="32"/>
      <c r="T894" s="32"/>
      <c r="U894" s="32"/>
      <c r="V894" s="43">
        <f t="shared" si="69"/>
      </c>
      <c r="W894" s="43">
        <f t="shared" si="70"/>
      </c>
      <c r="X894" s="43">
        <f t="shared" si="71"/>
      </c>
      <c r="Y894" s="43">
        <f t="shared" si="72"/>
      </c>
      <c r="Z894" s="43">
        <f t="shared" si="73"/>
      </c>
      <c r="AA894" s="41"/>
      <c r="AB894" s="41"/>
      <c r="AC894" s="41"/>
      <c r="AD894" s="41"/>
      <c r="AE894" s="41"/>
      <c r="AF894" s="41"/>
      <c r="AG894" s="41"/>
      <c r="AH894" s="41"/>
      <c r="AI894" s="41"/>
      <c r="AJ894" s="41"/>
      <c r="AK894" s="41"/>
      <c r="AL894" s="41"/>
      <c r="AM894" s="41"/>
      <c r="AN894" s="41"/>
      <c r="AO894" s="41"/>
      <c r="AP894" s="41"/>
      <c r="AQ894" s="42"/>
      <c r="AR894" s="42"/>
      <c r="AS894" s="42"/>
      <c r="AT894" s="42"/>
      <c r="AU894" s="42"/>
      <c r="AV894" s="42"/>
      <c r="AW894" s="42"/>
      <c r="AX894" s="42"/>
      <c r="AY894" s="6"/>
      <c r="AZ894" s="19"/>
      <c r="BA894" s="19"/>
      <c r="BB894" s="19"/>
      <c r="BC894" s="19"/>
    </row>
    <row r="895" spans="1:55" s="4" customFormat="1" ht="12">
      <c r="A895" s="32"/>
      <c r="B895" s="5"/>
      <c r="C895" s="33"/>
      <c r="D895" s="33"/>
      <c r="E895" s="33"/>
      <c r="F895" s="37"/>
      <c r="G895" s="5"/>
      <c r="H895" s="5"/>
      <c r="I895" s="5"/>
      <c r="J895" s="5"/>
      <c r="K895" s="37"/>
      <c r="L895" s="37"/>
      <c r="M895" s="33"/>
      <c r="N895" s="33"/>
      <c r="O895" s="33"/>
      <c r="P895" s="33"/>
      <c r="Q895" s="33"/>
      <c r="R895" s="32"/>
      <c r="S895" s="32"/>
      <c r="T895" s="32"/>
      <c r="U895" s="32"/>
      <c r="V895" s="43">
        <f t="shared" si="69"/>
      </c>
      <c r="W895" s="43">
        <f t="shared" si="70"/>
      </c>
      <c r="X895" s="43">
        <f t="shared" si="71"/>
      </c>
      <c r="Y895" s="43">
        <f t="shared" si="72"/>
      </c>
      <c r="Z895" s="43">
        <f t="shared" si="73"/>
      </c>
      <c r="AA895" s="41"/>
      <c r="AB895" s="41"/>
      <c r="AC895" s="41"/>
      <c r="AD895" s="41"/>
      <c r="AE895" s="41"/>
      <c r="AF895" s="41"/>
      <c r="AG895" s="41"/>
      <c r="AH895" s="41"/>
      <c r="AI895" s="41"/>
      <c r="AJ895" s="41"/>
      <c r="AK895" s="41"/>
      <c r="AL895" s="41"/>
      <c r="AM895" s="41"/>
      <c r="AN895" s="41"/>
      <c r="AO895" s="41"/>
      <c r="AP895" s="41"/>
      <c r="AQ895" s="42"/>
      <c r="AR895" s="42"/>
      <c r="AS895" s="42"/>
      <c r="AT895" s="42"/>
      <c r="AU895" s="42"/>
      <c r="AV895" s="42"/>
      <c r="AW895" s="42"/>
      <c r="AX895" s="42"/>
      <c r="AY895" s="6"/>
      <c r="AZ895" s="19"/>
      <c r="BA895" s="19"/>
      <c r="BB895" s="19"/>
      <c r="BC895" s="19"/>
    </row>
    <row r="896" spans="1:55" s="4" customFormat="1" ht="12">
      <c r="A896" s="32"/>
      <c r="B896" s="5"/>
      <c r="C896" s="33"/>
      <c r="D896" s="33"/>
      <c r="E896" s="33"/>
      <c r="F896" s="37"/>
      <c r="G896" s="5"/>
      <c r="H896" s="5"/>
      <c r="I896" s="5"/>
      <c r="J896" s="5"/>
      <c r="K896" s="37"/>
      <c r="L896" s="37"/>
      <c r="M896" s="33"/>
      <c r="N896" s="33"/>
      <c r="O896" s="33"/>
      <c r="P896" s="33"/>
      <c r="Q896" s="33"/>
      <c r="R896" s="32"/>
      <c r="S896" s="32"/>
      <c r="T896" s="32"/>
      <c r="U896" s="32"/>
      <c r="V896" s="43">
        <f t="shared" si="69"/>
      </c>
      <c r="W896" s="43">
        <f t="shared" si="70"/>
      </c>
      <c r="X896" s="43">
        <f t="shared" si="71"/>
      </c>
      <c r="Y896" s="43">
        <f t="shared" si="72"/>
      </c>
      <c r="Z896" s="43">
        <f t="shared" si="73"/>
      </c>
      <c r="AA896" s="41"/>
      <c r="AB896" s="41"/>
      <c r="AC896" s="41"/>
      <c r="AD896" s="41"/>
      <c r="AE896" s="41"/>
      <c r="AF896" s="41"/>
      <c r="AG896" s="41"/>
      <c r="AH896" s="41"/>
      <c r="AI896" s="41"/>
      <c r="AJ896" s="41"/>
      <c r="AK896" s="41"/>
      <c r="AL896" s="41"/>
      <c r="AM896" s="41"/>
      <c r="AN896" s="41"/>
      <c r="AO896" s="41"/>
      <c r="AP896" s="41"/>
      <c r="AQ896" s="42"/>
      <c r="AR896" s="42"/>
      <c r="AS896" s="42"/>
      <c r="AT896" s="42"/>
      <c r="AU896" s="42"/>
      <c r="AV896" s="42"/>
      <c r="AW896" s="42"/>
      <c r="AX896" s="42"/>
      <c r="AY896" s="6"/>
      <c r="AZ896" s="19"/>
      <c r="BA896" s="19"/>
      <c r="BB896" s="19"/>
      <c r="BC896" s="19"/>
    </row>
    <row r="897" spans="1:55" s="4" customFormat="1" ht="12">
      <c r="A897" s="32"/>
      <c r="B897" s="5"/>
      <c r="C897" s="33"/>
      <c r="D897" s="33"/>
      <c r="E897" s="33"/>
      <c r="F897" s="37"/>
      <c r="G897" s="5"/>
      <c r="H897" s="5"/>
      <c r="I897" s="5"/>
      <c r="J897" s="5"/>
      <c r="K897" s="37"/>
      <c r="L897" s="37"/>
      <c r="M897" s="33"/>
      <c r="N897" s="33"/>
      <c r="O897" s="33"/>
      <c r="P897" s="33"/>
      <c r="Q897" s="33"/>
      <c r="R897" s="32"/>
      <c r="S897" s="32"/>
      <c r="T897" s="32"/>
      <c r="U897" s="32"/>
      <c r="V897" s="43">
        <f t="shared" si="69"/>
      </c>
      <c r="W897" s="43">
        <f t="shared" si="70"/>
      </c>
      <c r="X897" s="43">
        <f t="shared" si="71"/>
      </c>
      <c r="Y897" s="43">
        <f t="shared" si="72"/>
      </c>
      <c r="Z897" s="43">
        <f t="shared" si="73"/>
      </c>
      <c r="AA897" s="41"/>
      <c r="AB897" s="41"/>
      <c r="AC897" s="41"/>
      <c r="AD897" s="41"/>
      <c r="AE897" s="41"/>
      <c r="AF897" s="41"/>
      <c r="AG897" s="41"/>
      <c r="AH897" s="41"/>
      <c r="AI897" s="41"/>
      <c r="AJ897" s="41"/>
      <c r="AK897" s="41"/>
      <c r="AL897" s="41"/>
      <c r="AM897" s="41"/>
      <c r="AN897" s="41"/>
      <c r="AO897" s="41"/>
      <c r="AP897" s="41"/>
      <c r="AQ897" s="42"/>
      <c r="AR897" s="42"/>
      <c r="AS897" s="42"/>
      <c r="AT897" s="42"/>
      <c r="AU897" s="42"/>
      <c r="AV897" s="42"/>
      <c r="AW897" s="42"/>
      <c r="AX897" s="42"/>
      <c r="AY897" s="6"/>
      <c r="AZ897" s="19"/>
      <c r="BA897" s="19"/>
      <c r="BB897" s="19"/>
      <c r="BC897" s="19"/>
    </row>
    <row r="898" spans="1:55" s="4" customFormat="1" ht="12">
      <c r="A898" s="32"/>
      <c r="B898" s="5"/>
      <c r="C898" s="33"/>
      <c r="D898" s="33"/>
      <c r="E898" s="33"/>
      <c r="F898" s="37"/>
      <c r="G898" s="5"/>
      <c r="H898" s="5"/>
      <c r="I898" s="5"/>
      <c r="J898" s="5"/>
      <c r="K898" s="37"/>
      <c r="L898" s="37"/>
      <c r="M898" s="33"/>
      <c r="N898" s="33"/>
      <c r="O898" s="33"/>
      <c r="P898" s="33"/>
      <c r="Q898" s="33"/>
      <c r="R898" s="32"/>
      <c r="S898" s="32"/>
      <c r="T898" s="32"/>
      <c r="U898" s="32"/>
      <c r="V898" s="43">
        <f t="shared" si="69"/>
      </c>
      <c r="W898" s="43">
        <f t="shared" si="70"/>
      </c>
      <c r="X898" s="43">
        <f t="shared" si="71"/>
      </c>
      <c r="Y898" s="43">
        <f t="shared" si="72"/>
      </c>
      <c r="Z898" s="43">
        <f t="shared" si="73"/>
      </c>
      <c r="AA898" s="41"/>
      <c r="AB898" s="41"/>
      <c r="AC898" s="41"/>
      <c r="AD898" s="41"/>
      <c r="AE898" s="41"/>
      <c r="AF898" s="41"/>
      <c r="AG898" s="41"/>
      <c r="AH898" s="41"/>
      <c r="AI898" s="41"/>
      <c r="AJ898" s="41"/>
      <c r="AK898" s="41"/>
      <c r="AL898" s="41"/>
      <c r="AM898" s="41"/>
      <c r="AN898" s="41"/>
      <c r="AO898" s="41"/>
      <c r="AP898" s="41"/>
      <c r="AQ898" s="42"/>
      <c r="AR898" s="42"/>
      <c r="AS898" s="42"/>
      <c r="AT898" s="42"/>
      <c r="AU898" s="42"/>
      <c r="AV898" s="42"/>
      <c r="AW898" s="42"/>
      <c r="AX898" s="42"/>
      <c r="AY898" s="6"/>
      <c r="AZ898" s="19"/>
      <c r="BA898" s="19"/>
      <c r="BB898" s="19"/>
      <c r="BC898" s="19"/>
    </row>
    <row r="899" spans="1:55" s="4" customFormat="1" ht="12">
      <c r="A899" s="32"/>
      <c r="B899" s="5"/>
      <c r="C899" s="33"/>
      <c r="D899" s="33"/>
      <c r="E899" s="33"/>
      <c r="F899" s="37"/>
      <c r="G899" s="5"/>
      <c r="H899" s="5"/>
      <c r="I899" s="5"/>
      <c r="J899" s="5"/>
      <c r="K899" s="37"/>
      <c r="L899" s="37"/>
      <c r="M899" s="33"/>
      <c r="N899" s="33"/>
      <c r="O899" s="33"/>
      <c r="P899" s="33"/>
      <c r="Q899" s="33"/>
      <c r="R899" s="32"/>
      <c r="S899" s="32"/>
      <c r="T899" s="32"/>
      <c r="U899" s="32"/>
      <c r="V899" s="43">
        <f t="shared" si="69"/>
      </c>
      <c r="W899" s="43">
        <f t="shared" si="70"/>
      </c>
      <c r="X899" s="43">
        <f t="shared" si="71"/>
      </c>
      <c r="Y899" s="43">
        <f t="shared" si="72"/>
      </c>
      <c r="Z899" s="43">
        <f t="shared" si="73"/>
      </c>
      <c r="AA899" s="41"/>
      <c r="AB899" s="41"/>
      <c r="AC899" s="41"/>
      <c r="AD899" s="41"/>
      <c r="AE899" s="41"/>
      <c r="AF899" s="41"/>
      <c r="AG899" s="41"/>
      <c r="AH899" s="41"/>
      <c r="AI899" s="41"/>
      <c r="AJ899" s="41"/>
      <c r="AK899" s="41"/>
      <c r="AL899" s="41"/>
      <c r="AM899" s="41"/>
      <c r="AN899" s="41"/>
      <c r="AO899" s="41"/>
      <c r="AP899" s="41"/>
      <c r="AQ899" s="42"/>
      <c r="AR899" s="42"/>
      <c r="AS899" s="42"/>
      <c r="AT899" s="42"/>
      <c r="AU899" s="42"/>
      <c r="AV899" s="42"/>
      <c r="AW899" s="42"/>
      <c r="AX899" s="42"/>
      <c r="AY899" s="6"/>
      <c r="AZ899" s="19"/>
      <c r="BA899" s="19"/>
      <c r="BB899" s="19"/>
      <c r="BC899" s="19"/>
    </row>
    <row r="900" spans="1:55" s="4" customFormat="1" ht="12">
      <c r="A900" s="32"/>
      <c r="B900" s="5"/>
      <c r="C900" s="33"/>
      <c r="D900" s="33"/>
      <c r="E900" s="33"/>
      <c r="F900" s="37"/>
      <c r="G900" s="5"/>
      <c r="H900" s="5"/>
      <c r="I900" s="5"/>
      <c r="J900" s="5"/>
      <c r="K900" s="37"/>
      <c r="L900" s="37"/>
      <c r="M900" s="33"/>
      <c r="N900" s="33"/>
      <c r="O900" s="33"/>
      <c r="P900" s="33"/>
      <c r="Q900" s="33"/>
      <c r="R900" s="32"/>
      <c r="S900" s="32"/>
      <c r="T900" s="32"/>
      <c r="U900" s="32"/>
      <c r="V900" s="43">
        <f t="shared" si="69"/>
      </c>
      <c r="W900" s="43">
        <f t="shared" si="70"/>
      </c>
      <c r="X900" s="43">
        <f t="shared" si="71"/>
      </c>
      <c r="Y900" s="43">
        <f t="shared" si="72"/>
      </c>
      <c r="Z900" s="43">
        <f t="shared" si="73"/>
      </c>
      <c r="AA900" s="41"/>
      <c r="AB900" s="41"/>
      <c r="AC900" s="41"/>
      <c r="AD900" s="41"/>
      <c r="AE900" s="41"/>
      <c r="AF900" s="41"/>
      <c r="AG900" s="41"/>
      <c r="AH900" s="41"/>
      <c r="AI900" s="41"/>
      <c r="AJ900" s="41"/>
      <c r="AK900" s="41"/>
      <c r="AL900" s="41"/>
      <c r="AM900" s="41"/>
      <c r="AN900" s="41"/>
      <c r="AO900" s="41"/>
      <c r="AP900" s="41"/>
      <c r="AQ900" s="42"/>
      <c r="AR900" s="42"/>
      <c r="AS900" s="42"/>
      <c r="AT900" s="42"/>
      <c r="AU900" s="42"/>
      <c r="AV900" s="42"/>
      <c r="AW900" s="42"/>
      <c r="AX900" s="42"/>
      <c r="AY900" s="6"/>
      <c r="AZ900" s="19"/>
      <c r="BA900" s="19"/>
      <c r="BB900" s="19"/>
      <c r="BC900" s="19"/>
    </row>
    <row r="901" spans="1:55" s="4" customFormat="1" ht="12">
      <c r="A901" s="32"/>
      <c r="B901" s="5"/>
      <c r="C901" s="33"/>
      <c r="D901" s="33"/>
      <c r="E901" s="33"/>
      <c r="F901" s="37"/>
      <c r="G901" s="5"/>
      <c r="H901" s="5"/>
      <c r="I901" s="5"/>
      <c r="J901" s="5"/>
      <c r="K901" s="37"/>
      <c r="L901" s="37"/>
      <c r="M901" s="33"/>
      <c r="N901" s="33"/>
      <c r="O901" s="33"/>
      <c r="P901" s="33"/>
      <c r="Q901" s="33"/>
      <c r="R901" s="32"/>
      <c r="S901" s="32"/>
      <c r="T901" s="32"/>
      <c r="U901" s="32"/>
      <c r="V901" s="43">
        <f t="shared" si="69"/>
      </c>
      <c r="W901" s="43">
        <f t="shared" si="70"/>
      </c>
      <c r="X901" s="43">
        <f t="shared" si="71"/>
      </c>
      <c r="Y901" s="43">
        <f t="shared" si="72"/>
      </c>
      <c r="Z901" s="43">
        <f t="shared" si="73"/>
      </c>
      <c r="AA901" s="41"/>
      <c r="AB901" s="41"/>
      <c r="AC901" s="41"/>
      <c r="AD901" s="41"/>
      <c r="AE901" s="41"/>
      <c r="AF901" s="41"/>
      <c r="AG901" s="41"/>
      <c r="AH901" s="41"/>
      <c r="AI901" s="41"/>
      <c r="AJ901" s="41"/>
      <c r="AK901" s="41"/>
      <c r="AL901" s="41"/>
      <c r="AM901" s="41"/>
      <c r="AN901" s="41"/>
      <c r="AO901" s="41"/>
      <c r="AP901" s="41"/>
      <c r="AQ901" s="42"/>
      <c r="AR901" s="42"/>
      <c r="AS901" s="42"/>
      <c r="AT901" s="42"/>
      <c r="AU901" s="42"/>
      <c r="AV901" s="42"/>
      <c r="AW901" s="42"/>
      <c r="AX901" s="42"/>
      <c r="AY901" s="6"/>
      <c r="AZ901" s="19"/>
      <c r="BA901" s="19"/>
      <c r="BB901" s="19"/>
      <c r="BC901" s="19"/>
    </row>
    <row r="902" spans="1:55" s="4" customFormat="1" ht="12">
      <c r="A902" s="32"/>
      <c r="B902" s="5"/>
      <c r="C902" s="33"/>
      <c r="D902" s="33"/>
      <c r="E902" s="33"/>
      <c r="F902" s="37"/>
      <c r="G902" s="5"/>
      <c r="H902" s="5"/>
      <c r="I902" s="5"/>
      <c r="J902" s="5"/>
      <c r="K902" s="37"/>
      <c r="L902" s="37"/>
      <c r="M902" s="33"/>
      <c r="N902" s="33"/>
      <c r="O902" s="33"/>
      <c r="P902" s="33"/>
      <c r="Q902" s="33"/>
      <c r="R902" s="32"/>
      <c r="S902" s="32"/>
      <c r="T902" s="32"/>
      <c r="U902" s="32"/>
      <c r="V902" s="43">
        <f t="shared" si="69"/>
      </c>
      <c r="W902" s="43">
        <f t="shared" si="70"/>
      </c>
      <c r="X902" s="43">
        <f t="shared" si="71"/>
      </c>
      <c r="Y902" s="43">
        <f t="shared" si="72"/>
      </c>
      <c r="Z902" s="43">
        <f t="shared" si="73"/>
      </c>
      <c r="AA902" s="41"/>
      <c r="AB902" s="41"/>
      <c r="AC902" s="41"/>
      <c r="AD902" s="41"/>
      <c r="AE902" s="41"/>
      <c r="AF902" s="41"/>
      <c r="AG902" s="41"/>
      <c r="AH902" s="41"/>
      <c r="AI902" s="41"/>
      <c r="AJ902" s="41"/>
      <c r="AK902" s="41"/>
      <c r="AL902" s="41"/>
      <c r="AM902" s="41"/>
      <c r="AN902" s="41"/>
      <c r="AO902" s="41"/>
      <c r="AP902" s="41"/>
      <c r="AQ902" s="42"/>
      <c r="AR902" s="42"/>
      <c r="AS902" s="42"/>
      <c r="AT902" s="42"/>
      <c r="AU902" s="42"/>
      <c r="AV902" s="42"/>
      <c r="AW902" s="42"/>
      <c r="AX902" s="42"/>
      <c r="AY902" s="6"/>
      <c r="AZ902" s="19"/>
      <c r="BA902" s="19"/>
      <c r="BB902" s="19"/>
      <c r="BC902" s="19"/>
    </row>
    <row r="903" spans="1:55" s="4" customFormat="1" ht="12">
      <c r="A903" s="32"/>
      <c r="B903" s="5"/>
      <c r="C903" s="33"/>
      <c r="D903" s="33"/>
      <c r="E903" s="33"/>
      <c r="F903" s="37"/>
      <c r="G903" s="5"/>
      <c r="H903" s="5"/>
      <c r="I903" s="5"/>
      <c r="J903" s="5"/>
      <c r="K903" s="37"/>
      <c r="L903" s="37"/>
      <c r="M903" s="33"/>
      <c r="N903" s="33"/>
      <c r="O903" s="33"/>
      <c r="P903" s="33"/>
      <c r="Q903" s="33"/>
      <c r="R903" s="32"/>
      <c r="S903" s="32"/>
      <c r="T903" s="32"/>
      <c r="U903" s="32"/>
      <c r="V903" s="43">
        <f t="shared" si="69"/>
      </c>
      <c r="W903" s="43">
        <f t="shared" si="70"/>
      </c>
      <c r="X903" s="43">
        <f t="shared" si="71"/>
      </c>
      <c r="Y903" s="43">
        <f t="shared" si="72"/>
      </c>
      <c r="Z903" s="43">
        <f t="shared" si="73"/>
      </c>
      <c r="AA903" s="41"/>
      <c r="AB903" s="41"/>
      <c r="AC903" s="41"/>
      <c r="AD903" s="41"/>
      <c r="AE903" s="41"/>
      <c r="AF903" s="41"/>
      <c r="AG903" s="41"/>
      <c r="AH903" s="41"/>
      <c r="AI903" s="41"/>
      <c r="AJ903" s="41"/>
      <c r="AK903" s="41"/>
      <c r="AL903" s="41"/>
      <c r="AM903" s="41"/>
      <c r="AN903" s="41"/>
      <c r="AO903" s="41"/>
      <c r="AP903" s="41"/>
      <c r="AQ903" s="42"/>
      <c r="AR903" s="42"/>
      <c r="AS903" s="42"/>
      <c r="AT903" s="42"/>
      <c r="AU903" s="42"/>
      <c r="AV903" s="42"/>
      <c r="AW903" s="42"/>
      <c r="AX903" s="42"/>
      <c r="AY903" s="6"/>
      <c r="AZ903" s="19"/>
      <c r="BA903" s="19"/>
      <c r="BB903" s="19"/>
      <c r="BC903" s="19"/>
    </row>
    <row r="904" spans="1:55" s="4" customFormat="1" ht="12">
      <c r="A904" s="32"/>
      <c r="B904" s="5"/>
      <c r="C904" s="33"/>
      <c r="D904" s="33"/>
      <c r="E904" s="33"/>
      <c r="F904" s="37"/>
      <c r="G904" s="5"/>
      <c r="H904" s="5"/>
      <c r="I904" s="5"/>
      <c r="J904" s="5"/>
      <c r="K904" s="37"/>
      <c r="L904" s="37"/>
      <c r="M904" s="33"/>
      <c r="N904" s="33"/>
      <c r="O904" s="33"/>
      <c r="P904" s="33"/>
      <c r="Q904" s="33"/>
      <c r="R904" s="32"/>
      <c r="S904" s="32"/>
      <c r="T904" s="32"/>
      <c r="U904" s="32"/>
      <c r="V904" s="43">
        <f t="shared" si="69"/>
      </c>
      <c r="W904" s="43">
        <f t="shared" si="70"/>
      </c>
      <c r="X904" s="43">
        <f t="shared" si="71"/>
      </c>
      <c r="Y904" s="43">
        <f t="shared" si="72"/>
      </c>
      <c r="Z904" s="43">
        <f t="shared" si="73"/>
      </c>
      <c r="AA904" s="41"/>
      <c r="AB904" s="41"/>
      <c r="AC904" s="41"/>
      <c r="AD904" s="41"/>
      <c r="AE904" s="41"/>
      <c r="AF904" s="41"/>
      <c r="AG904" s="41"/>
      <c r="AH904" s="41"/>
      <c r="AI904" s="41"/>
      <c r="AJ904" s="41"/>
      <c r="AK904" s="41"/>
      <c r="AL904" s="41"/>
      <c r="AM904" s="41"/>
      <c r="AN904" s="41"/>
      <c r="AO904" s="41"/>
      <c r="AP904" s="41"/>
      <c r="AQ904" s="42"/>
      <c r="AR904" s="42"/>
      <c r="AS904" s="42"/>
      <c r="AT904" s="42"/>
      <c r="AU904" s="42"/>
      <c r="AV904" s="42"/>
      <c r="AW904" s="42"/>
      <c r="AX904" s="42"/>
      <c r="AY904" s="6"/>
      <c r="AZ904" s="19"/>
      <c r="BA904" s="19"/>
      <c r="BB904" s="19"/>
      <c r="BC904" s="19"/>
    </row>
    <row r="905" spans="1:55" s="4" customFormat="1" ht="12">
      <c r="A905" s="32"/>
      <c r="B905" s="5"/>
      <c r="C905" s="33"/>
      <c r="D905" s="33"/>
      <c r="E905" s="33"/>
      <c r="F905" s="37"/>
      <c r="G905" s="5"/>
      <c r="H905" s="5"/>
      <c r="I905" s="5"/>
      <c r="J905" s="5"/>
      <c r="K905" s="37"/>
      <c r="L905" s="37"/>
      <c r="M905" s="33"/>
      <c r="N905" s="33"/>
      <c r="O905" s="33"/>
      <c r="P905" s="33"/>
      <c r="Q905" s="33"/>
      <c r="R905" s="32"/>
      <c r="S905" s="32"/>
      <c r="T905" s="32"/>
      <c r="U905" s="32"/>
      <c r="V905" s="43">
        <f t="shared" si="69"/>
      </c>
      <c r="W905" s="43">
        <f t="shared" si="70"/>
      </c>
      <c r="X905" s="43">
        <f t="shared" si="71"/>
      </c>
      <c r="Y905" s="43">
        <f t="shared" si="72"/>
      </c>
      <c r="Z905" s="43">
        <f t="shared" si="73"/>
      </c>
      <c r="AA905" s="41"/>
      <c r="AB905" s="41"/>
      <c r="AC905" s="41"/>
      <c r="AD905" s="41"/>
      <c r="AE905" s="41"/>
      <c r="AF905" s="41"/>
      <c r="AG905" s="41"/>
      <c r="AH905" s="41"/>
      <c r="AI905" s="41"/>
      <c r="AJ905" s="41"/>
      <c r="AK905" s="41"/>
      <c r="AL905" s="41"/>
      <c r="AM905" s="41"/>
      <c r="AN905" s="41"/>
      <c r="AO905" s="41"/>
      <c r="AP905" s="41"/>
      <c r="AQ905" s="42"/>
      <c r="AR905" s="42"/>
      <c r="AS905" s="42"/>
      <c r="AT905" s="42"/>
      <c r="AU905" s="42"/>
      <c r="AV905" s="42"/>
      <c r="AW905" s="42"/>
      <c r="AX905" s="42"/>
      <c r="AY905" s="6"/>
      <c r="AZ905" s="19"/>
      <c r="BA905" s="19"/>
      <c r="BB905" s="19"/>
      <c r="BC905" s="19"/>
    </row>
    <row r="906" spans="1:55" s="4" customFormat="1" ht="12">
      <c r="A906" s="32"/>
      <c r="B906" s="5"/>
      <c r="C906" s="33"/>
      <c r="D906" s="33"/>
      <c r="E906" s="33"/>
      <c r="F906" s="37"/>
      <c r="G906" s="5"/>
      <c r="H906" s="5"/>
      <c r="I906" s="5"/>
      <c r="J906" s="5"/>
      <c r="K906" s="37"/>
      <c r="L906" s="37"/>
      <c r="M906" s="33"/>
      <c r="N906" s="33"/>
      <c r="O906" s="33"/>
      <c r="P906" s="33"/>
      <c r="Q906" s="33"/>
      <c r="R906" s="32"/>
      <c r="S906" s="32"/>
      <c r="T906" s="32"/>
      <c r="U906" s="32"/>
      <c r="V906" s="43">
        <f t="shared" si="69"/>
      </c>
      <c r="W906" s="43">
        <f t="shared" si="70"/>
      </c>
      <c r="X906" s="43">
        <f t="shared" si="71"/>
      </c>
      <c r="Y906" s="43">
        <f t="shared" si="72"/>
      </c>
      <c r="Z906" s="43">
        <f t="shared" si="73"/>
      </c>
      <c r="AA906" s="41"/>
      <c r="AB906" s="41"/>
      <c r="AC906" s="41"/>
      <c r="AD906" s="41"/>
      <c r="AE906" s="41"/>
      <c r="AF906" s="41"/>
      <c r="AG906" s="41"/>
      <c r="AH906" s="41"/>
      <c r="AI906" s="41"/>
      <c r="AJ906" s="41"/>
      <c r="AK906" s="41"/>
      <c r="AL906" s="41"/>
      <c r="AM906" s="41"/>
      <c r="AN906" s="41"/>
      <c r="AO906" s="41"/>
      <c r="AP906" s="41"/>
      <c r="AQ906" s="42"/>
      <c r="AR906" s="42"/>
      <c r="AS906" s="42"/>
      <c r="AT906" s="42"/>
      <c r="AU906" s="42"/>
      <c r="AV906" s="42"/>
      <c r="AW906" s="42"/>
      <c r="AX906" s="42"/>
      <c r="AY906" s="6"/>
      <c r="AZ906" s="19"/>
      <c r="BA906" s="19"/>
      <c r="BB906" s="19"/>
      <c r="BC906" s="19"/>
    </row>
    <row r="907" spans="1:55" s="4" customFormat="1" ht="12">
      <c r="A907" s="32"/>
      <c r="B907" s="5"/>
      <c r="C907" s="33"/>
      <c r="D907" s="33"/>
      <c r="E907" s="33"/>
      <c r="F907" s="37"/>
      <c r="G907" s="5"/>
      <c r="H907" s="5"/>
      <c r="I907" s="5"/>
      <c r="J907" s="5"/>
      <c r="K907" s="37"/>
      <c r="L907" s="37"/>
      <c r="M907" s="33"/>
      <c r="N907" s="33"/>
      <c r="O907" s="33"/>
      <c r="P907" s="33"/>
      <c r="Q907" s="33"/>
      <c r="R907" s="32"/>
      <c r="S907" s="32"/>
      <c r="T907" s="32"/>
      <c r="U907" s="32"/>
      <c r="V907" s="43">
        <f t="shared" si="69"/>
      </c>
      <c r="W907" s="43">
        <f t="shared" si="70"/>
      </c>
      <c r="X907" s="43">
        <f t="shared" si="71"/>
      </c>
      <c r="Y907" s="43">
        <f t="shared" si="72"/>
      </c>
      <c r="Z907" s="43">
        <f t="shared" si="73"/>
      </c>
      <c r="AA907" s="41"/>
      <c r="AB907" s="41"/>
      <c r="AC907" s="41"/>
      <c r="AD907" s="41"/>
      <c r="AE907" s="41"/>
      <c r="AF907" s="41"/>
      <c r="AG907" s="41"/>
      <c r="AH907" s="41"/>
      <c r="AI907" s="41"/>
      <c r="AJ907" s="41"/>
      <c r="AK907" s="41"/>
      <c r="AL907" s="41"/>
      <c r="AM907" s="41"/>
      <c r="AN907" s="41"/>
      <c r="AO907" s="41"/>
      <c r="AP907" s="41"/>
      <c r="AQ907" s="42"/>
      <c r="AR907" s="42"/>
      <c r="AS907" s="42"/>
      <c r="AT907" s="42"/>
      <c r="AU907" s="42"/>
      <c r="AV907" s="42"/>
      <c r="AW907" s="42"/>
      <c r="AX907" s="42"/>
      <c r="AY907" s="6"/>
      <c r="AZ907" s="19"/>
      <c r="BA907" s="19"/>
      <c r="BB907" s="19"/>
      <c r="BC907" s="19"/>
    </row>
    <row r="908" spans="1:55" s="4" customFormat="1" ht="12">
      <c r="A908" s="32"/>
      <c r="B908" s="5"/>
      <c r="C908" s="33"/>
      <c r="D908" s="33"/>
      <c r="E908" s="33"/>
      <c r="F908" s="37"/>
      <c r="G908" s="5"/>
      <c r="H908" s="5"/>
      <c r="I908" s="5"/>
      <c r="J908" s="5"/>
      <c r="K908" s="37"/>
      <c r="L908" s="37"/>
      <c r="M908" s="33"/>
      <c r="N908" s="33"/>
      <c r="O908" s="33"/>
      <c r="P908" s="33"/>
      <c r="Q908" s="33"/>
      <c r="R908" s="32"/>
      <c r="S908" s="32"/>
      <c r="T908" s="32"/>
      <c r="U908" s="32"/>
      <c r="V908" s="43">
        <f t="shared" si="69"/>
      </c>
      <c r="W908" s="43">
        <f t="shared" si="70"/>
      </c>
      <c r="X908" s="43">
        <f t="shared" si="71"/>
      </c>
      <c r="Y908" s="43">
        <f t="shared" si="72"/>
      </c>
      <c r="Z908" s="43">
        <f t="shared" si="73"/>
      </c>
      <c r="AA908" s="41"/>
      <c r="AB908" s="41"/>
      <c r="AC908" s="41"/>
      <c r="AD908" s="41"/>
      <c r="AE908" s="41"/>
      <c r="AF908" s="41"/>
      <c r="AG908" s="41"/>
      <c r="AH908" s="41"/>
      <c r="AI908" s="41"/>
      <c r="AJ908" s="41"/>
      <c r="AK908" s="41"/>
      <c r="AL908" s="41"/>
      <c r="AM908" s="41"/>
      <c r="AN908" s="41"/>
      <c r="AO908" s="41"/>
      <c r="AP908" s="41"/>
      <c r="AQ908" s="42"/>
      <c r="AR908" s="42"/>
      <c r="AS908" s="42"/>
      <c r="AT908" s="42"/>
      <c r="AU908" s="42"/>
      <c r="AV908" s="42"/>
      <c r="AW908" s="42"/>
      <c r="AX908" s="42"/>
      <c r="AY908" s="6"/>
      <c r="AZ908" s="19"/>
      <c r="BA908" s="19"/>
      <c r="BB908" s="19"/>
      <c r="BC908" s="19"/>
    </row>
    <row r="909" spans="1:55" s="4" customFormat="1" ht="12">
      <c r="A909" s="32"/>
      <c r="B909" s="5"/>
      <c r="C909" s="33"/>
      <c r="D909" s="33"/>
      <c r="E909" s="33"/>
      <c r="F909" s="37"/>
      <c r="G909" s="5"/>
      <c r="H909" s="5"/>
      <c r="I909" s="5"/>
      <c r="J909" s="5"/>
      <c r="K909" s="37"/>
      <c r="L909" s="37"/>
      <c r="M909" s="33"/>
      <c r="N909" s="33"/>
      <c r="O909" s="33"/>
      <c r="P909" s="33"/>
      <c r="Q909" s="33"/>
      <c r="R909" s="32"/>
      <c r="S909" s="32"/>
      <c r="T909" s="32"/>
      <c r="U909" s="32"/>
      <c r="V909" s="43">
        <f t="shared" si="69"/>
      </c>
      <c r="W909" s="43">
        <f t="shared" si="70"/>
      </c>
      <c r="X909" s="43">
        <f t="shared" si="71"/>
      </c>
      <c r="Y909" s="43">
        <f t="shared" si="72"/>
      </c>
      <c r="Z909" s="43">
        <f t="shared" si="73"/>
      </c>
      <c r="AA909" s="41"/>
      <c r="AB909" s="41"/>
      <c r="AC909" s="41"/>
      <c r="AD909" s="41"/>
      <c r="AE909" s="41"/>
      <c r="AF909" s="41"/>
      <c r="AG909" s="41"/>
      <c r="AH909" s="41"/>
      <c r="AI909" s="41"/>
      <c r="AJ909" s="41"/>
      <c r="AK909" s="41"/>
      <c r="AL909" s="41"/>
      <c r="AM909" s="41"/>
      <c r="AN909" s="41"/>
      <c r="AO909" s="41"/>
      <c r="AP909" s="41"/>
      <c r="AQ909" s="42"/>
      <c r="AR909" s="42"/>
      <c r="AS909" s="42"/>
      <c r="AT909" s="42"/>
      <c r="AU909" s="42"/>
      <c r="AV909" s="42"/>
      <c r="AW909" s="42"/>
      <c r="AX909" s="42"/>
      <c r="AY909" s="6"/>
      <c r="AZ909" s="19"/>
      <c r="BA909" s="19"/>
      <c r="BB909" s="19"/>
      <c r="BC909" s="19"/>
    </row>
    <row r="910" spans="1:55" s="4" customFormat="1" ht="12">
      <c r="A910" s="32"/>
      <c r="B910" s="5"/>
      <c r="C910" s="33"/>
      <c r="D910" s="33"/>
      <c r="E910" s="33"/>
      <c r="F910" s="37"/>
      <c r="G910" s="5"/>
      <c r="H910" s="5"/>
      <c r="I910" s="5"/>
      <c r="J910" s="5"/>
      <c r="K910" s="37"/>
      <c r="L910" s="37"/>
      <c r="M910" s="33"/>
      <c r="N910" s="33"/>
      <c r="O910" s="33"/>
      <c r="P910" s="33"/>
      <c r="Q910" s="33"/>
      <c r="R910" s="32"/>
      <c r="S910" s="32"/>
      <c r="T910" s="32"/>
      <c r="U910" s="32"/>
      <c r="V910" s="43">
        <f t="shared" si="69"/>
      </c>
      <c r="W910" s="43">
        <f t="shared" si="70"/>
      </c>
      <c r="X910" s="43">
        <f t="shared" si="71"/>
      </c>
      <c r="Y910" s="43">
        <f t="shared" si="72"/>
      </c>
      <c r="Z910" s="43">
        <f t="shared" si="73"/>
      </c>
      <c r="AA910" s="41"/>
      <c r="AB910" s="41"/>
      <c r="AC910" s="41"/>
      <c r="AD910" s="41"/>
      <c r="AE910" s="41"/>
      <c r="AF910" s="41"/>
      <c r="AG910" s="41"/>
      <c r="AH910" s="41"/>
      <c r="AI910" s="41"/>
      <c r="AJ910" s="41"/>
      <c r="AK910" s="41"/>
      <c r="AL910" s="41"/>
      <c r="AM910" s="41"/>
      <c r="AN910" s="41"/>
      <c r="AO910" s="41"/>
      <c r="AP910" s="41"/>
      <c r="AQ910" s="42"/>
      <c r="AR910" s="42"/>
      <c r="AS910" s="42"/>
      <c r="AT910" s="42"/>
      <c r="AU910" s="42"/>
      <c r="AV910" s="42"/>
      <c r="AW910" s="42"/>
      <c r="AX910" s="42"/>
      <c r="AY910" s="6"/>
      <c r="AZ910" s="19"/>
      <c r="BA910" s="19"/>
      <c r="BB910" s="19"/>
      <c r="BC910" s="19"/>
    </row>
    <row r="911" spans="1:55" s="4" customFormat="1" ht="12">
      <c r="A911" s="32"/>
      <c r="B911" s="5"/>
      <c r="C911" s="33"/>
      <c r="D911" s="33"/>
      <c r="E911" s="33"/>
      <c r="F911" s="37"/>
      <c r="G911" s="5"/>
      <c r="H911" s="5"/>
      <c r="I911" s="5"/>
      <c r="J911" s="5"/>
      <c r="K911" s="37"/>
      <c r="L911" s="37"/>
      <c r="M911" s="33"/>
      <c r="N911" s="33"/>
      <c r="O911" s="33"/>
      <c r="P911" s="33"/>
      <c r="Q911" s="33"/>
      <c r="R911" s="32"/>
      <c r="S911" s="32"/>
      <c r="T911" s="32"/>
      <c r="U911" s="32"/>
      <c r="V911" s="43">
        <f t="shared" si="69"/>
      </c>
      <c r="W911" s="43">
        <f t="shared" si="70"/>
      </c>
      <c r="X911" s="43">
        <f t="shared" si="71"/>
      </c>
      <c r="Y911" s="43">
        <f t="shared" si="72"/>
      </c>
      <c r="Z911" s="43">
        <f t="shared" si="73"/>
      </c>
      <c r="AA911" s="41"/>
      <c r="AB911" s="41"/>
      <c r="AC911" s="41"/>
      <c r="AD911" s="41"/>
      <c r="AE911" s="41"/>
      <c r="AF911" s="41"/>
      <c r="AG911" s="41"/>
      <c r="AH911" s="41"/>
      <c r="AI911" s="41"/>
      <c r="AJ911" s="41"/>
      <c r="AK911" s="41"/>
      <c r="AL911" s="41"/>
      <c r="AM911" s="41"/>
      <c r="AN911" s="41"/>
      <c r="AO911" s="41"/>
      <c r="AP911" s="41"/>
      <c r="AQ911" s="42"/>
      <c r="AR911" s="42"/>
      <c r="AS911" s="42"/>
      <c r="AT911" s="42"/>
      <c r="AU911" s="42"/>
      <c r="AV911" s="42"/>
      <c r="AW911" s="42"/>
      <c r="AX911" s="42"/>
      <c r="AY911" s="6"/>
      <c r="AZ911" s="19"/>
      <c r="BA911" s="19"/>
      <c r="BB911" s="19"/>
      <c r="BC911" s="19"/>
    </row>
    <row r="912" spans="1:55" s="4" customFormat="1" ht="12">
      <c r="A912" s="32"/>
      <c r="B912" s="5"/>
      <c r="C912" s="33"/>
      <c r="D912" s="33"/>
      <c r="E912" s="33"/>
      <c r="F912" s="37"/>
      <c r="G912" s="5"/>
      <c r="H912" s="5"/>
      <c r="I912" s="5"/>
      <c r="J912" s="5"/>
      <c r="K912" s="37"/>
      <c r="L912" s="37"/>
      <c r="M912" s="33"/>
      <c r="N912" s="33"/>
      <c r="O912" s="33"/>
      <c r="P912" s="33"/>
      <c r="Q912" s="33"/>
      <c r="R912" s="32"/>
      <c r="S912" s="32"/>
      <c r="T912" s="32"/>
      <c r="U912" s="32"/>
      <c r="V912" s="43">
        <f t="shared" si="69"/>
      </c>
      <c r="W912" s="43">
        <f t="shared" si="70"/>
      </c>
      <c r="X912" s="43">
        <f t="shared" si="71"/>
      </c>
      <c r="Y912" s="43">
        <f t="shared" si="72"/>
      </c>
      <c r="Z912" s="43">
        <f t="shared" si="73"/>
      </c>
      <c r="AA912" s="41"/>
      <c r="AB912" s="41"/>
      <c r="AC912" s="41"/>
      <c r="AD912" s="41"/>
      <c r="AE912" s="41"/>
      <c r="AF912" s="41"/>
      <c r="AG912" s="41"/>
      <c r="AH912" s="41"/>
      <c r="AI912" s="41"/>
      <c r="AJ912" s="41"/>
      <c r="AK912" s="41"/>
      <c r="AL912" s="41"/>
      <c r="AM912" s="41"/>
      <c r="AN912" s="41"/>
      <c r="AO912" s="41"/>
      <c r="AP912" s="41"/>
      <c r="AQ912" s="42"/>
      <c r="AR912" s="42"/>
      <c r="AS912" s="42"/>
      <c r="AT912" s="42"/>
      <c r="AU912" s="42"/>
      <c r="AV912" s="42"/>
      <c r="AW912" s="42"/>
      <c r="AX912" s="42"/>
      <c r="AY912" s="6"/>
      <c r="AZ912" s="19"/>
      <c r="BA912" s="19"/>
      <c r="BB912" s="19"/>
      <c r="BC912" s="19"/>
    </row>
    <row r="913" spans="1:55" s="4" customFormat="1" ht="12">
      <c r="A913" s="32"/>
      <c r="B913" s="5"/>
      <c r="C913" s="33"/>
      <c r="D913" s="33"/>
      <c r="E913" s="33"/>
      <c r="F913" s="37"/>
      <c r="G913" s="5"/>
      <c r="H913" s="5"/>
      <c r="I913" s="5"/>
      <c r="J913" s="5"/>
      <c r="K913" s="37"/>
      <c r="L913" s="37"/>
      <c r="M913" s="33"/>
      <c r="N913" s="33"/>
      <c r="O913" s="33"/>
      <c r="P913" s="33"/>
      <c r="Q913" s="33"/>
      <c r="R913" s="32"/>
      <c r="S913" s="32"/>
      <c r="T913" s="32"/>
      <c r="U913" s="32"/>
      <c r="V913" s="43">
        <f t="shared" si="69"/>
      </c>
      <c r="W913" s="43">
        <f t="shared" si="70"/>
      </c>
      <c r="X913" s="43">
        <f t="shared" si="71"/>
      </c>
      <c r="Y913" s="43">
        <f t="shared" si="72"/>
      </c>
      <c r="Z913" s="43">
        <f t="shared" si="73"/>
      </c>
      <c r="AA913" s="41"/>
      <c r="AB913" s="41"/>
      <c r="AC913" s="41"/>
      <c r="AD913" s="41"/>
      <c r="AE913" s="41"/>
      <c r="AF913" s="41"/>
      <c r="AG913" s="41"/>
      <c r="AH913" s="41"/>
      <c r="AI913" s="41"/>
      <c r="AJ913" s="41"/>
      <c r="AK913" s="41"/>
      <c r="AL913" s="41"/>
      <c r="AM913" s="41"/>
      <c r="AN913" s="41"/>
      <c r="AO913" s="41"/>
      <c r="AP913" s="41"/>
      <c r="AQ913" s="42"/>
      <c r="AR913" s="42"/>
      <c r="AS913" s="42"/>
      <c r="AT913" s="42"/>
      <c r="AU913" s="42"/>
      <c r="AV913" s="42"/>
      <c r="AW913" s="42"/>
      <c r="AX913" s="42"/>
      <c r="AY913" s="6"/>
      <c r="AZ913" s="19"/>
      <c r="BA913" s="19"/>
      <c r="BB913" s="19"/>
      <c r="BC913" s="19"/>
    </row>
    <row r="914" spans="1:55" s="4" customFormat="1" ht="12">
      <c r="A914" s="32"/>
      <c r="B914" s="5"/>
      <c r="C914" s="33"/>
      <c r="D914" s="33"/>
      <c r="E914" s="33"/>
      <c r="F914" s="37"/>
      <c r="G914" s="5"/>
      <c r="H914" s="5"/>
      <c r="I914" s="5"/>
      <c r="J914" s="5"/>
      <c r="K914" s="37"/>
      <c r="L914" s="37"/>
      <c r="M914" s="33"/>
      <c r="N914" s="33"/>
      <c r="O914" s="33"/>
      <c r="P914" s="33"/>
      <c r="Q914" s="33"/>
      <c r="R914" s="32"/>
      <c r="S914" s="32"/>
      <c r="T914" s="32"/>
      <c r="U914" s="32"/>
      <c r="V914" s="43">
        <f t="shared" si="69"/>
      </c>
      <c r="W914" s="43">
        <f t="shared" si="70"/>
      </c>
      <c r="X914" s="43">
        <f t="shared" si="71"/>
      </c>
      <c r="Y914" s="43">
        <f t="shared" si="72"/>
      </c>
      <c r="Z914" s="43">
        <f t="shared" si="73"/>
      </c>
      <c r="AA914" s="41"/>
      <c r="AB914" s="41"/>
      <c r="AC914" s="41"/>
      <c r="AD914" s="41"/>
      <c r="AE914" s="41"/>
      <c r="AF914" s="41"/>
      <c r="AG914" s="41"/>
      <c r="AH914" s="41"/>
      <c r="AI914" s="41"/>
      <c r="AJ914" s="41"/>
      <c r="AK914" s="41"/>
      <c r="AL914" s="41"/>
      <c r="AM914" s="41"/>
      <c r="AN914" s="41"/>
      <c r="AO914" s="41"/>
      <c r="AP914" s="41"/>
      <c r="AQ914" s="42"/>
      <c r="AR914" s="42"/>
      <c r="AS914" s="42"/>
      <c r="AT914" s="42"/>
      <c r="AU914" s="42"/>
      <c r="AV914" s="42"/>
      <c r="AW914" s="42"/>
      <c r="AX914" s="42"/>
      <c r="AY914" s="6"/>
      <c r="AZ914" s="19"/>
      <c r="BA914" s="19"/>
      <c r="BB914" s="19"/>
      <c r="BC914" s="19"/>
    </row>
    <row r="915" spans="1:55" s="4" customFormat="1" ht="12">
      <c r="A915" s="32"/>
      <c r="B915" s="5"/>
      <c r="C915" s="33"/>
      <c r="D915" s="33"/>
      <c r="E915" s="33"/>
      <c r="F915" s="37"/>
      <c r="G915" s="5"/>
      <c r="H915" s="5"/>
      <c r="I915" s="5"/>
      <c r="J915" s="5"/>
      <c r="K915" s="37"/>
      <c r="L915" s="37"/>
      <c r="M915" s="33"/>
      <c r="N915" s="33"/>
      <c r="O915" s="33"/>
      <c r="P915" s="33"/>
      <c r="Q915" s="33"/>
      <c r="R915" s="32"/>
      <c r="S915" s="32"/>
      <c r="T915" s="32"/>
      <c r="U915" s="32"/>
      <c r="V915" s="43">
        <f t="shared" si="69"/>
      </c>
      <c r="W915" s="43">
        <f t="shared" si="70"/>
      </c>
      <c r="X915" s="43">
        <f t="shared" si="71"/>
      </c>
      <c r="Y915" s="43">
        <f t="shared" si="72"/>
      </c>
      <c r="Z915" s="43">
        <f t="shared" si="73"/>
      </c>
      <c r="AA915" s="41"/>
      <c r="AB915" s="41"/>
      <c r="AC915" s="41"/>
      <c r="AD915" s="41"/>
      <c r="AE915" s="41"/>
      <c r="AF915" s="41"/>
      <c r="AG915" s="41"/>
      <c r="AH915" s="41"/>
      <c r="AI915" s="41"/>
      <c r="AJ915" s="41"/>
      <c r="AK915" s="41"/>
      <c r="AL915" s="41"/>
      <c r="AM915" s="41"/>
      <c r="AN915" s="41"/>
      <c r="AO915" s="41"/>
      <c r="AP915" s="41"/>
      <c r="AQ915" s="42"/>
      <c r="AR915" s="42"/>
      <c r="AS915" s="42"/>
      <c r="AT915" s="42"/>
      <c r="AU915" s="42"/>
      <c r="AV915" s="42"/>
      <c r="AW915" s="42"/>
      <c r="AX915" s="42"/>
      <c r="AY915" s="6"/>
      <c r="AZ915" s="19"/>
      <c r="BA915" s="19"/>
      <c r="BB915" s="19"/>
      <c r="BC915" s="19"/>
    </row>
    <row r="916" spans="1:55" s="4" customFormat="1" ht="12">
      <c r="A916" s="32"/>
      <c r="B916" s="5"/>
      <c r="C916" s="33"/>
      <c r="D916" s="33"/>
      <c r="E916" s="33"/>
      <c r="F916" s="37"/>
      <c r="G916" s="5"/>
      <c r="H916" s="5"/>
      <c r="I916" s="5"/>
      <c r="J916" s="5"/>
      <c r="K916" s="37"/>
      <c r="L916" s="37"/>
      <c r="M916" s="33"/>
      <c r="N916" s="33"/>
      <c r="O916" s="33"/>
      <c r="P916" s="33"/>
      <c r="Q916" s="33"/>
      <c r="R916" s="32"/>
      <c r="S916" s="32"/>
      <c r="T916" s="32"/>
      <c r="U916" s="32"/>
      <c r="V916" s="43">
        <f t="shared" si="69"/>
      </c>
      <c r="W916" s="43">
        <f t="shared" si="70"/>
      </c>
      <c r="X916" s="43">
        <f t="shared" si="71"/>
      </c>
      <c r="Y916" s="43">
        <f t="shared" si="72"/>
      </c>
      <c r="Z916" s="43">
        <f t="shared" si="73"/>
      </c>
      <c r="AA916" s="41"/>
      <c r="AB916" s="41"/>
      <c r="AC916" s="41"/>
      <c r="AD916" s="41"/>
      <c r="AE916" s="41"/>
      <c r="AF916" s="41"/>
      <c r="AG916" s="41"/>
      <c r="AH916" s="41"/>
      <c r="AI916" s="41"/>
      <c r="AJ916" s="41"/>
      <c r="AK916" s="41"/>
      <c r="AL916" s="41"/>
      <c r="AM916" s="41"/>
      <c r="AN916" s="41"/>
      <c r="AO916" s="41"/>
      <c r="AP916" s="41"/>
      <c r="AQ916" s="42"/>
      <c r="AR916" s="42"/>
      <c r="AS916" s="42"/>
      <c r="AT916" s="42"/>
      <c r="AU916" s="42"/>
      <c r="AV916" s="42"/>
      <c r="AW916" s="42"/>
      <c r="AX916" s="42"/>
      <c r="AY916" s="6"/>
      <c r="AZ916" s="19"/>
      <c r="BA916" s="19"/>
      <c r="BB916" s="19"/>
      <c r="BC916" s="19"/>
    </row>
    <row r="917" spans="1:55" s="4" customFormat="1" ht="12">
      <c r="A917" s="32"/>
      <c r="B917" s="5"/>
      <c r="C917" s="33"/>
      <c r="D917" s="33"/>
      <c r="E917" s="33"/>
      <c r="F917" s="37"/>
      <c r="G917" s="5"/>
      <c r="H917" s="5"/>
      <c r="I917" s="5"/>
      <c r="J917" s="5"/>
      <c r="K917" s="37"/>
      <c r="L917" s="37"/>
      <c r="M917" s="33"/>
      <c r="N917" s="33"/>
      <c r="O917" s="33"/>
      <c r="P917" s="33"/>
      <c r="Q917" s="33"/>
      <c r="R917" s="32"/>
      <c r="S917" s="32"/>
      <c r="T917" s="32"/>
      <c r="U917" s="32"/>
      <c r="V917" s="43">
        <f t="shared" si="69"/>
      </c>
      <c r="W917" s="43">
        <f t="shared" si="70"/>
      </c>
      <c r="X917" s="43">
        <f t="shared" si="71"/>
      </c>
      <c r="Y917" s="43">
        <f t="shared" si="72"/>
      </c>
      <c r="Z917" s="43">
        <f t="shared" si="73"/>
      </c>
      <c r="AA917" s="41"/>
      <c r="AB917" s="41"/>
      <c r="AC917" s="41"/>
      <c r="AD917" s="41"/>
      <c r="AE917" s="41"/>
      <c r="AF917" s="41"/>
      <c r="AG917" s="41"/>
      <c r="AH917" s="41"/>
      <c r="AI917" s="41"/>
      <c r="AJ917" s="41"/>
      <c r="AK917" s="41"/>
      <c r="AL917" s="41"/>
      <c r="AM917" s="41"/>
      <c r="AN917" s="41"/>
      <c r="AO917" s="41"/>
      <c r="AP917" s="41"/>
      <c r="AQ917" s="42"/>
      <c r="AR917" s="42"/>
      <c r="AS917" s="42"/>
      <c r="AT917" s="42"/>
      <c r="AU917" s="42"/>
      <c r="AV917" s="42"/>
      <c r="AW917" s="42"/>
      <c r="AX917" s="42"/>
      <c r="AY917" s="6"/>
      <c r="AZ917" s="19"/>
      <c r="BA917" s="19"/>
      <c r="BB917" s="19"/>
      <c r="BC917" s="19"/>
    </row>
    <row r="918" spans="1:55" s="4" customFormat="1" ht="12">
      <c r="A918" s="32"/>
      <c r="B918" s="5"/>
      <c r="C918" s="33"/>
      <c r="D918" s="33"/>
      <c r="E918" s="33"/>
      <c r="F918" s="37"/>
      <c r="G918" s="5"/>
      <c r="H918" s="5"/>
      <c r="I918" s="5"/>
      <c r="J918" s="5"/>
      <c r="K918" s="37"/>
      <c r="L918" s="37"/>
      <c r="M918" s="33"/>
      <c r="N918" s="33"/>
      <c r="O918" s="33"/>
      <c r="P918" s="33"/>
      <c r="Q918" s="33"/>
      <c r="R918" s="32"/>
      <c r="S918" s="32"/>
      <c r="T918" s="32"/>
      <c r="U918" s="32"/>
      <c r="V918" s="43">
        <f t="shared" si="69"/>
      </c>
      <c r="W918" s="43">
        <f t="shared" si="70"/>
      </c>
      <c r="X918" s="43">
        <f t="shared" si="71"/>
      </c>
      <c r="Y918" s="43">
        <f t="shared" si="72"/>
      </c>
      <c r="Z918" s="43">
        <f t="shared" si="73"/>
      </c>
      <c r="AA918" s="41"/>
      <c r="AB918" s="41"/>
      <c r="AC918" s="41"/>
      <c r="AD918" s="41"/>
      <c r="AE918" s="41"/>
      <c r="AF918" s="41"/>
      <c r="AG918" s="41"/>
      <c r="AH918" s="41"/>
      <c r="AI918" s="41"/>
      <c r="AJ918" s="41"/>
      <c r="AK918" s="41"/>
      <c r="AL918" s="41"/>
      <c r="AM918" s="41"/>
      <c r="AN918" s="41"/>
      <c r="AO918" s="41"/>
      <c r="AP918" s="41"/>
      <c r="AQ918" s="42"/>
      <c r="AR918" s="42"/>
      <c r="AS918" s="42"/>
      <c r="AT918" s="42"/>
      <c r="AU918" s="42"/>
      <c r="AV918" s="42"/>
      <c r="AW918" s="42"/>
      <c r="AX918" s="42"/>
      <c r="AY918" s="6"/>
      <c r="AZ918" s="19"/>
      <c r="BA918" s="19"/>
      <c r="BB918" s="19"/>
      <c r="BC918" s="19"/>
    </row>
    <row r="919" spans="1:55" s="4" customFormat="1" ht="12">
      <c r="A919" s="32"/>
      <c r="B919" s="5"/>
      <c r="C919" s="33"/>
      <c r="D919" s="33"/>
      <c r="E919" s="33"/>
      <c r="F919" s="37"/>
      <c r="G919" s="5"/>
      <c r="H919" s="5"/>
      <c r="I919" s="5"/>
      <c r="J919" s="5"/>
      <c r="K919" s="37"/>
      <c r="L919" s="37"/>
      <c r="M919" s="33"/>
      <c r="N919" s="33"/>
      <c r="O919" s="33"/>
      <c r="P919" s="33"/>
      <c r="Q919" s="33"/>
      <c r="R919" s="32"/>
      <c r="S919" s="32"/>
      <c r="T919" s="32"/>
      <c r="U919" s="32"/>
      <c r="V919" s="43">
        <f t="shared" si="69"/>
      </c>
      <c r="W919" s="43">
        <f t="shared" si="70"/>
      </c>
      <c r="X919" s="43">
        <f t="shared" si="71"/>
      </c>
      <c r="Y919" s="43">
        <f t="shared" si="72"/>
      </c>
      <c r="Z919" s="43">
        <f t="shared" si="73"/>
      </c>
      <c r="AA919" s="41"/>
      <c r="AB919" s="41"/>
      <c r="AC919" s="41"/>
      <c r="AD919" s="41"/>
      <c r="AE919" s="41"/>
      <c r="AF919" s="41"/>
      <c r="AG919" s="41"/>
      <c r="AH919" s="41"/>
      <c r="AI919" s="41"/>
      <c r="AJ919" s="41"/>
      <c r="AK919" s="41"/>
      <c r="AL919" s="41"/>
      <c r="AM919" s="41"/>
      <c r="AN919" s="41"/>
      <c r="AO919" s="41"/>
      <c r="AP919" s="41"/>
      <c r="AQ919" s="42"/>
      <c r="AR919" s="42"/>
      <c r="AS919" s="42"/>
      <c r="AT919" s="42"/>
      <c r="AU919" s="42"/>
      <c r="AV919" s="42"/>
      <c r="AW919" s="42"/>
      <c r="AX919" s="42"/>
      <c r="AY919" s="6"/>
      <c r="AZ919" s="19"/>
      <c r="BA919" s="19"/>
      <c r="BB919" s="19"/>
      <c r="BC919" s="19"/>
    </row>
    <row r="920" spans="1:55" s="4" customFormat="1" ht="12">
      <c r="A920" s="32"/>
      <c r="B920" s="5"/>
      <c r="C920" s="33"/>
      <c r="D920" s="33"/>
      <c r="E920" s="33"/>
      <c r="F920" s="37"/>
      <c r="G920" s="5"/>
      <c r="H920" s="5"/>
      <c r="I920" s="5"/>
      <c r="J920" s="5"/>
      <c r="K920" s="37"/>
      <c r="L920" s="37"/>
      <c r="M920" s="33"/>
      <c r="N920" s="33"/>
      <c r="O920" s="33"/>
      <c r="P920" s="33"/>
      <c r="Q920" s="33"/>
      <c r="R920" s="32"/>
      <c r="S920" s="32"/>
      <c r="T920" s="32"/>
      <c r="U920" s="32"/>
      <c r="V920" s="43">
        <f t="shared" si="69"/>
      </c>
      <c r="W920" s="43">
        <f t="shared" si="70"/>
      </c>
      <c r="X920" s="43">
        <f t="shared" si="71"/>
      </c>
      <c r="Y920" s="43">
        <f t="shared" si="72"/>
      </c>
      <c r="Z920" s="43">
        <f t="shared" si="73"/>
      </c>
      <c r="AA920" s="41"/>
      <c r="AB920" s="41"/>
      <c r="AC920" s="41"/>
      <c r="AD920" s="41"/>
      <c r="AE920" s="41"/>
      <c r="AF920" s="41"/>
      <c r="AG920" s="41"/>
      <c r="AH920" s="41"/>
      <c r="AI920" s="41"/>
      <c r="AJ920" s="41"/>
      <c r="AK920" s="41"/>
      <c r="AL920" s="41"/>
      <c r="AM920" s="41"/>
      <c r="AN920" s="41"/>
      <c r="AO920" s="41"/>
      <c r="AP920" s="41"/>
      <c r="AQ920" s="42"/>
      <c r="AR920" s="42"/>
      <c r="AS920" s="42"/>
      <c r="AT920" s="42"/>
      <c r="AU920" s="42"/>
      <c r="AV920" s="42"/>
      <c r="AW920" s="42"/>
      <c r="AX920" s="42"/>
      <c r="AY920" s="6"/>
      <c r="AZ920" s="19"/>
      <c r="BA920" s="19"/>
      <c r="BB920" s="19"/>
      <c r="BC920" s="19"/>
    </row>
    <row r="921" spans="1:55" s="4" customFormat="1" ht="12">
      <c r="A921" s="32"/>
      <c r="B921" s="5"/>
      <c r="C921" s="33"/>
      <c r="D921" s="33"/>
      <c r="E921" s="33"/>
      <c r="F921" s="37"/>
      <c r="G921" s="5"/>
      <c r="H921" s="5"/>
      <c r="I921" s="5"/>
      <c r="J921" s="5"/>
      <c r="K921" s="37"/>
      <c r="L921" s="37"/>
      <c r="M921" s="33"/>
      <c r="N921" s="33"/>
      <c r="O921" s="33"/>
      <c r="P921" s="33"/>
      <c r="Q921" s="33"/>
      <c r="R921" s="32"/>
      <c r="S921" s="32"/>
      <c r="T921" s="32"/>
      <c r="U921" s="32"/>
      <c r="V921" s="43">
        <f t="shared" si="69"/>
      </c>
      <c r="W921" s="43">
        <f t="shared" si="70"/>
      </c>
      <c r="X921" s="43">
        <f t="shared" si="71"/>
      </c>
      <c r="Y921" s="43">
        <f t="shared" si="72"/>
      </c>
      <c r="Z921" s="43">
        <f t="shared" si="73"/>
      </c>
      <c r="AA921" s="41"/>
      <c r="AB921" s="41"/>
      <c r="AC921" s="41"/>
      <c r="AD921" s="41"/>
      <c r="AE921" s="41"/>
      <c r="AF921" s="41"/>
      <c r="AG921" s="41"/>
      <c r="AH921" s="41"/>
      <c r="AI921" s="41"/>
      <c r="AJ921" s="41"/>
      <c r="AK921" s="41"/>
      <c r="AL921" s="41"/>
      <c r="AM921" s="41"/>
      <c r="AN921" s="41"/>
      <c r="AO921" s="41"/>
      <c r="AP921" s="41"/>
      <c r="AQ921" s="42"/>
      <c r="AR921" s="42"/>
      <c r="AS921" s="42"/>
      <c r="AT921" s="42"/>
      <c r="AU921" s="42"/>
      <c r="AV921" s="42"/>
      <c r="AW921" s="42"/>
      <c r="AX921" s="42"/>
      <c r="AY921" s="6"/>
      <c r="AZ921" s="19"/>
      <c r="BA921" s="19"/>
      <c r="BB921" s="19"/>
      <c r="BC921" s="19"/>
    </row>
    <row r="922" spans="1:55" s="4" customFormat="1" ht="12">
      <c r="A922" s="32"/>
      <c r="B922" s="5"/>
      <c r="C922" s="33"/>
      <c r="D922" s="33"/>
      <c r="E922" s="33"/>
      <c r="F922" s="37"/>
      <c r="G922" s="5"/>
      <c r="H922" s="5"/>
      <c r="I922" s="5"/>
      <c r="J922" s="5"/>
      <c r="K922" s="37"/>
      <c r="L922" s="37"/>
      <c r="M922" s="33"/>
      <c r="N922" s="33"/>
      <c r="O922" s="33"/>
      <c r="P922" s="33"/>
      <c r="Q922" s="33"/>
      <c r="R922" s="32"/>
      <c r="S922" s="32"/>
      <c r="T922" s="32"/>
      <c r="U922" s="32"/>
      <c r="V922" s="43">
        <f t="shared" si="69"/>
      </c>
      <c r="W922" s="43">
        <f t="shared" si="70"/>
      </c>
      <c r="X922" s="43">
        <f t="shared" si="71"/>
      </c>
      <c r="Y922" s="43">
        <f t="shared" si="72"/>
      </c>
      <c r="Z922" s="43">
        <f t="shared" si="73"/>
      </c>
      <c r="AA922" s="41"/>
      <c r="AB922" s="41"/>
      <c r="AC922" s="41"/>
      <c r="AD922" s="41"/>
      <c r="AE922" s="41"/>
      <c r="AF922" s="41"/>
      <c r="AG922" s="41"/>
      <c r="AH922" s="41"/>
      <c r="AI922" s="41"/>
      <c r="AJ922" s="41"/>
      <c r="AK922" s="41"/>
      <c r="AL922" s="41"/>
      <c r="AM922" s="41"/>
      <c r="AN922" s="41"/>
      <c r="AO922" s="41"/>
      <c r="AP922" s="41"/>
      <c r="AQ922" s="42"/>
      <c r="AR922" s="42"/>
      <c r="AS922" s="42"/>
      <c r="AT922" s="42"/>
      <c r="AU922" s="42"/>
      <c r="AV922" s="42"/>
      <c r="AW922" s="42"/>
      <c r="AX922" s="42"/>
      <c r="AY922" s="6"/>
      <c r="AZ922" s="19"/>
      <c r="BA922" s="19"/>
      <c r="BB922" s="19"/>
      <c r="BC922" s="19"/>
    </row>
    <row r="923" spans="1:55" s="4" customFormat="1" ht="12">
      <c r="A923" s="32"/>
      <c r="B923" s="5"/>
      <c r="C923" s="33"/>
      <c r="D923" s="33"/>
      <c r="E923" s="33"/>
      <c r="F923" s="37"/>
      <c r="G923" s="5"/>
      <c r="H923" s="5"/>
      <c r="I923" s="5"/>
      <c r="J923" s="5"/>
      <c r="K923" s="37"/>
      <c r="L923" s="37"/>
      <c r="M923" s="33"/>
      <c r="N923" s="33"/>
      <c r="O923" s="33"/>
      <c r="P923" s="33"/>
      <c r="Q923" s="33"/>
      <c r="R923" s="32"/>
      <c r="S923" s="32"/>
      <c r="T923" s="32"/>
      <c r="U923" s="32"/>
      <c r="V923" s="43">
        <f t="shared" si="69"/>
      </c>
      <c r="W923" s="43">
        <f t="shared" si="70"/>
      </c>
      <c r="X923" s="43">
        <f t="shared" si="71"/>
      </c>
      <c r="Y923" s="43">
        <f t="shared" si="72"/>
      </c>
      <c r="Z923" s="43">
        <f t="shared" si="73"/>
      </c>
      <c r="AA923" s="41"/>
      <c r="AB923" s="41"/>
      <c r="AC923" s="41"/>
      <c r="AD923" s="41"/>
      <c r="AE923" s="41"/>
      <c r="AF923" s="41"/>
      <c r="AG923" s="41"/>
      <c r="AH923" s="41"/>
      <c r="AI923" s="41"/>
      <c r="AJ923" s="41"/>
      <c r="AK923" s="41"/>
      <c r="AL923" s="41"/>
      <c r="AM923" s="41"/>
      <c r="AN923" s="41"/>
      <c r="AO923" s="41"/>
      <c r="AP923" s="41"/>
      <c r="AQ923" s="42"/>
      <c r="AR923" s="42"/>
      <c r="AS923" s="42"/>
      <c r="AT923" s="42"/>
      <c r="AU923" s="42"/>
      <c r="AV923" s="42"/>
      <c r="AW923" s="42"/>
      <c r="AX923" s="42"/>
      <c r="AY923" s="6"/>
      <c r="AZ923" s="19"/>
      <c r="BA923" s="19"/>
      <c r="BB923" s="19"/>
      <c r="BC923" s="19"/>
    </row>
    <row r="924" spans="1:55" s="4" customFormat="1" ht="12">
      <c r="A924" s="32"/>
      <c r="B924" s="5"/>
      <c r="C924" s="33"/>
      <c r="D924" s="33"/>
      <c r="E924" s="33"/>
      <c r="F924" s="37"/>
      <c r="G924" s="5"/>
      <c r="H924" s="5"/>
      <c r="I924" s="5"/>
      <c r="J924" s="5"/>
      <c r="K924" s="37"/>
      <c r="L924" s="37"/>
      <c r="M924" s="33"/>
      <c r="N924" s="33"/>
      <c r="O924" s="33"/>
      <c r="P924" s="33"/>
      <c r="Q924" s="33"/>
      <c r="R924" s="32"/>
      <c r="S924" s="32"/>
      <c r="T924" s="32"/>
      <c r="U924" s="32"/>
      <c r="V924" s="43">
        <f t="shared" si="69"/>
      </c>
      <c r="W924" s="43">
        <f t="shared" si="70"/>
      </c>
      <c r="X924" s="43">
        <f t="shared" si="71"/>
      </c>
      <c r="Y924" s="43">
        <f t="shared" si="72"/>
      </c>
      <c r="Z924" s="43">
        <f t="shared" si="73"/>
      </c>
      <c r="AA924" s="41"/>
      <c r="AB924" s="41"/>
      <c r="AC924" s="41"/>
      <c r="AD924" s="41"/>
      <c r="AE924" s="41"/>
      <c r="AF924" s="41"/>
      <c r="AG924" s="41"/>
      <c r="AH924" s="41"/>
      <c r="AI924" s="41"/>
      <c r="AJ924" s="41"/>
      <c r="AK924" s="41"/>
      <c r="AL924" s="41"/>
      <c r="AM924" s="41"/>
      <c r="AN924" s="41"/>
      <c r="AO924" s="41"/>
      <c r="AP924" s="41"/>
      <c r="AQ924" s="42"/>
      <c r="AR924" s="42"/>
      <c r="AS924" s="42"/>
      <c r="AT924" s="42"/>
      <c r="AU924" s="42"/>
      <c r="AV924" s="42"/>
      <c r="AW924" s="42"/>
      <c r="AX924" s="42"/>
      <c r="AY924" s="6"/>
      <c r="AZ924" s="19"/>
      <c r="BA924" s="19"/>
      <c r="BB924" s="19"/>
      <c r="BC924" s="19"/>
    </row>
    <row r="925" spans="1:55" s="4" customFormat="1" ht="12">
      <c r="A925" s="32"/>
      <c r="B925" s="5"/>
      <c r="C925" s="33"/>
      <c r="D925" s="33"/>
      <c r="E925" s="33"/>
      <c r="F925" s="37"/>
      <c r="G925" s="5"/>
      <c r="H925" s="5"/>
      <c r="I925" s="5"/>
      <c r="J925" s="5"/>
      <c r="K925" s="37"/>
      <c r="L925" s="37"/>
      <c r="M925" s="33"/>
      <c r="N925" s="33"/>
      <c r="O925" s="33"/>
      <c r="P925" s="33"/>
      <c r="Q925" s="33"/>
      <c r="R925" s="32"/>
      <c r="S925" s="32"/>
      <c r="T925" s="32"/>
      <c r="U925" s="32"/>
      <c r="V925" s="43">
        <f t="shared" si="69"/>
      </c>
      <c r="W925" s="43">
        <f t="shared" si="70"/>
      </c>
      <c r="X925" s="43">
        <f t="shared" si="71"/>
      </c>
      <c r="Y925" s="43">
        <f t="shared" si="72"/>
      </c>
      <c r="Z925" s="43">
        <f t="shared" si="73"/>
      </c>
      <c r="AA925" s="41"/>
      <c r="AB925" s="41"/>
      <c r="AC925" s="41"/>
      <c r="AD925" s="41"/>
      <c r="AE925" s="41"/>
      <c r="AF925" s="41"/>
      <c r="AG925" s="41"/>
      <c r="AH925" s="41"/>
      <c r="AI925" s="41"/>
      <c r="AJ925" s="41"/>
      <c r="AK925" s="41"/>
      <c r="AL925" s="41"/>
      <c r="AM925" s="41"/>
      <c r="AN925" s="41"/>
      <c r="AO925" s="41"/>
      <c r="AP925" s="41"/>
      <c r="AQ925" s="42"/>
      <c r="AR925" s="42"/>
      <c r="AS925" s="42"/>
      <c r="AT925" s="42"/>
      <c r="AU925" s="42"/>
      <c r="AV925" s="42"/>
      <c r="AW925" s="42"/>
      <c r="AX925" s="42"/>
      <c r="AY925" s="6"/>
      <c r="AZ925" s="19"/>
      <c r="BA925" s="19"/>
      <c r="BB925" s="19"/>
      <c r="BC925" s="19"/>
    </row>
    <row r="926" spans="1:55" s="4" customFormat="1" ht="12">
      <c r="A926" s="32"/>
      <c r="B926" s="5"/>
      <c r="C926" s="33"/>
      <c r="D926" s="33"/>
      <c r="E926" s="33"/>
      <c r="F926" s="37"/>
      <c r="G926" s="5"/>
      <c r="H926" s="5"/>
      <c r="I926" s="5"/>
      <c r="J926" s="5"/>
      <c r="K926" s="37"/>
      <c r="L926" s="37"/>
      <c r="M926" s="33"/>
      <c r="N926" s="33"/>
      <c r="O926" s="33"/>
      <c r="P926" s="33"/>
      <c r="Q926" s="33"/>
      <c r="R926" s="32"/>
      <c r="S926" s="32"/>
      <c r="T926" s="32"/>
      <c r="U926" s="32"/>
      <c r="V926" s="43">
        <f t="shared" si="69"/>
      </c>
      <c r="W926" s="43">
        <f t="shared" si="70"/>
      </c>
      <c r="X926" s="43">
        <f t="shared" si="71"/>
      </c>
      <c r="Y926" s="43">
        <f t="shared" si="72"/>
      </c>
      <c r="Z926" s="43">
        <f t="shared" si="73"/>
      </c>
      <c r="AA926" s="41"/>
      <c r="AB926" s="41"/>
      <c r="AC926" s="41"/>
      <c r="AD926" s="41"/>
      <c r="AE926" s="41"/>
      <c r="AF926" s="41"/>
      <c r="AG926" s="41"/>
      <c r="AH926" s="41"/>
      <c r="AI926" s="41"/>
      <c r="AJ926" s="41"/>
      <c r="AK926" s="41"/>
      <c r="AL926" s="41"/>
      <c r="AM926" s="41"/>
      <c r="AN926" s="41"/>
      <c r="AO926" s="41"/>
      <c r="AP926" s="41"/>
      <c r="AQ926" s="42"/>
      <c r="AR926" s="42"/>
      <c r="AS926" s="42"/>
      <c r="AT926" s="42"/>
      <c r="AU926" s="42"/>
      <c r="AV926" s="42"/>
      <c r="AW926" s="42"/>
      <c r="AX926" s="42"/>
      <c r="AY926" s="6"/>
      <c r="AZ926" s="19"/>
      <c r="BA926" s="19"/>
      <c r="BB926" s="19"/>
      <c r="BC926" s="19"/>
    </row>
    <row r="927" spans="1:55" s="4" customFormat="1" ht="12">
      <c r="A927" s="32"/>
      <c r="B927" s="5"/>
      <c r="C927" s="33"/>
      <c r="D927" s="33"/>
      <c r="E927" s="33"/>
      <c r="F927" s="37"/>
      <c r="G927" s="5"/>
      <c r="H927" s="5"/>
      <c r="I927" s="5"/>
      <c r="J927" s="5"/>
      <c r="K927" s="37"/>
      <c r="L927" s="37"/>
      <c r="M927" s="33"/>
      <c r="N927" s="33"/>
      <c r="O927" s="33"/>
      <c r="P927" s="33"/>
      <c r="Q927" s="33"/>
      <c r="R927" s="32"/>
      <c r="S927" s="32"/>
      <c r="T927" s="32"/>
      <c r="U927" s="32"/>
      <c r="V927" s="43">
        <f t="shared" si="69"/>
      </c>
      <c r="W927" s="43">
        <f t="shared" si="70"/>
      </c>
      <c r="X927" s="43">
        <f t="shared" si="71"/>
      </c>
      <c r="Y927" s="43">
        <f t="shared" si="72"/>
      </c>
      <c r="Z927" s="43">
        <f t="shared" si="73"/>
      </c>
      <c r="AA927" s="41"/>
      <c r="AB927" s="41"/>
      <c r="AC927" s="41"/>
      <c r="AD927" s="41"/>
      <c r="AE927" s="41"/>
      <c r="AF927" s="41"/>
      <c r="AG927" s="41"/>
      <c r="AH927" s="41"/>
      <c r="AI927" s="41"/>
      <c r="AJ927" s="41"/>
      <c r="AK927" s="41"/>
      <c r="AL927" s="41"/>
      <c r="AM927" s="41"/>
      <c r="AN927" s="41"/>
      <c r="AO927" s="41"/>
      <c r="AP927" s="41"/>
      <c r="AQ927" s="42"/>
      <c r="AR927" s="42"/>
      <c r="AS927" s="42"/>
      <c r="AT927" s="42"/>
      <c r="AU927" s="42"/>
      <c r="AV927" s="42"/>
      <c r="AW927" s="42"/>
      <c r="AX927" s="42"/>
      <c r="AY927" s="6"/>
      <c r="AZ927" s="19"/>
      <c r="BA927" s="19"/>
      <c r="BB927" s="19"/>
      <c r="BC927" s="19"/>
    </row>
    <row r="928" spans="1:55" s="4" customFormat="1" ht="12">
      <c r="A928" s="32"/>
      <c r="B928" s="5"/>
      <c r="C928" s="33"/>
      <c r="D928" s="33"/>
      <c r="E928" s="33"/>
      <c r="F928" s="37"/>
      <c r="G928" s="5"/>
      <c r="H928" s="5"/>
      <c r="I928" s="5"/>
      <c r="J928" s="5"/>
      <c r="K928" s="37"/>
      <c r="L928" s="37"/>
      <c r="M928" s="33"/>
      <c r="N928" s="33"/>
      <c r="O928" s="33"/>
      <c r="P928" s="33"/>
      <c r="Q928" s="33"/>
      <c r="R928" s="32"/>
      <c r="S928" s="32"/>
      <c r="T928" s="32"/>
      <c r="U928" s="32"/>
      <c r="V928" s="43">
        <f t="shared" si="69"/>
      </c>
      <c r="W928" s="43">
        <f t="shared" si="70"/>
      </c>
      <c r="X928" s="43">
        <f t="shared" si="71"/>
      </c>
      <c r="Y928" s="43">
        <f t="shared" si="72"/>
      </c>
      <c r="Z928" s="43">
        <f t="shared" si="73"/>
      </c>
      <c r="AA928" s="41"/>
      <c r="AB928" s="41"/>
      <c r="AC928" s="41"/>
      <c r="AD928" s="41"/>
      <c r="AE928" s="41"/>
      <c r="AF928" s="41"/>
      <c r="AG928" s="41"/>
      <c r="AH928" s="41"/>
      <c r="AI928" s="41"/>
      <c r="AJ928" s="41"/>
      <c r="AK928" s="41"/>
      <c r="AL928" s="41"/>
      <c r="AM928" s="41"/>
      <c r="AN928" s="41"/>
      <c r="AO928" s="41"/>
      <c r="AP928" s="41"/>
      <c r="AQ928" s="42"/>
      <c r="AR928" s="42"/>
      <c r="AS928" s="42"/>
      <c r="AT928" s="42"/>
      <c r="AU928" s="42"/>
      <c r="AV928" s="42"/>
      <c r="AW928" s="42"/>
      <c r="AX928" s="42"/>
      <c r="AY928" s="6"/>
      <c r="AZ928" s="19"/>
      <c r="BA928" s="19"/>
      <c r="BB928" s="19"/>
      <c r="BC928" s="19"/>
    </row>
    <row r="929" spans="1:55" s="4" customFormat="1" ht="12">
      <c r="A929" s="32"/>
      <c r="B929" s="5"/>
      <c r="C929" s="33"/>
      <c r="D929" s="33"/>
      <c r="E929" s="33"/>
      <c r="F929" s="37"/>
      <c r="G929" s="5"/>
      <c r="H929" s="5"/>
      <c r="I929" s="5"/>
      <c r="J929" s="5"/>
      <c r="K929" s="37"/>
      <c r="L929" s="37"/>
      <c r="M929" s="33"/>
      <c r="N929" s="33"/>
      <c r="O929" s="33"/>
      <c r="P929" s="33"/>
      <c r="Q929" s="33"/>
      <c r="R929" s="32"/>
      <c r="S929" s="32"/>
      <c r="T929" s="32"/>
      <c r="U929" s="32"/>
      <c r="V929" s="43">
        <f t="shared" si="69"/>
      </c>
      <c r="W929" s="43">
        <f t="shared" si="70"/>
      </c>
      <c r="X929" s="43">
        <f t="shared" si="71"/>
      </c>
      <c r="Y929" s="43">
        <f t="shared" si="72"/>
      </c>
      <c r="Z929" s="43">
        <f t="shared" si="73"/>
      </c>
      <c r="AA929" s="41"/>
      <c r="AB929" s="41"/>
      <c r="AC929" s="41"/>
      <c r="AD929" s="41"/>
      <c r="AE929" s="41"/>
      <c r="AF929" s="41"/>
      <c r="AG929" s="41"/>
      <c r="AH929" s="41"/>
      <c r="AI929" s="41"/>
      <c r="AJ929" s="41"/>
      <c r="AK929" s="41"/>
      <c r="AL929" s="41"/>
      <c r="AM929" s="41"/>
      <c r="AN929" s="41"/>
      <c r="AO929" s="41"/>
      <c r="AP929" s="41"/>
      <c r="AQ929" s="42"/>
      <c r="AR929" s="42"/>
      <c r="AS929" s="42"/>
      <c r="AT929" s="42"/>
      <c r="AU929" s="42"/>
      <c r="AV929" s="42"/>
      <c r="AW929" s="42"/>
      <c r="AX929" s="42"/>
      <c r="AY929" s="6"/>
      <c r="AZ929" s="19"/>
      <c r="BA929" s="19"/>
      <c r="BB929" s="19"/>
      <c r="BC929" s="19"/>
    </row>
    <row r="930" spans="1:55" s="4" customFormat="1" ht="12">
      <c r="A930" s="32"/>
      <c r="B930" s="5"/>
      <c r="C930" s="33"/>
      <c r="D930" s="33"/>
      <c r="E930" s="33"/>
      <c r="F930" s="37"/>
      <c r="G930" s="5"/>
      <c r="H930" s="5"/>
      <c r="I930" s="5"/>
      <c r="J930" s="5"/>
      <c r="K930" s="37"/>
      <c r="L930" s="37"/>
      <c r="M930" s="33"/>
      <c r="N930" s="33"/>
      <c r="O930" s="33"/>
      <c r="P930" s="33"/>
      <c r="Q930" s="33"/>
      <c r="R930" s="32"/>
      <c r="S930" s="32"/>
      <c r="T930" s="32"/>
      <c r="U930" s="32"/>
      <c r="V930" s="43">
        <f t="shared" si="69"/>
      </c>
      <c r="W930" s="43">
        <f t="shared" si="70"/>
      </c>
      <c r="X930" s="43">
        <f t="shared" si="71"/>
      </c>
      <c r="Y930" s="43">
        <f t="shared" si="72"/>
      </c>
      <c r="Z930" s="43">
        <f t="shared" si="73"/>
      </c>
      <c r="AA930" s="41"/>
      <c r="AB930" s="41"/>
      <c r="AC930" s="41"/>
      <c r="AD930" s="41"/>
      <c r="AE930" s="41"/>
      <c r="AF930" s="41"/>
      <c r="AG930" s="41"/>
      <c r="AH930" s="41"/>
      <c r="AI930" s="41"/>
      <c r="AJ930" s="41"/>
      <c r="AK930" s="41"/>
      <c r="AL930" s="41"/>
      <c r="AM930" s="41"/>
      <c r="AN930" s="41"/>
      <c r="AO930" s="41"/>
      <c r="AP930" s="41"/>
      <c r="AQ930" s="42"/>
      <c r="AR930" s="42"/>
      <c r="AS930" s="42"/>
      <c r="AT930" s="42"/>
      <c r="AU930" s="42"/>
      <c r="AV930" s="42"/>
      <c r="AW930" s="42"/>
      <c r="AX930" s="42"/>
      <c r="AY930" s="6"/>
      <c r="AZ930" s="19"/>
      <c r="BA930" s="19"/>
      <c r="BB930" s="19"/>
      <c r="BC930" s="19"/>
    </row>
    <row r="931" spans="1:55" s="4" customFormat="1" ht="12">
      <c r="A931" s="32"/>
      <c r="B931" s="5"/>
      <c r="C931" s="33"/>
      <c r="D931" s="33"/>
      <c r="E931" s="33"/>
      <c r="F931" s="37"/>
      <c r="G931" s="5"/>
      <c r="H931" s="5"/>
      <c r="I931" s="5"/>
      <c r="J931" s="5"/>
      <c r="K931" s="37"/>
      <c r="L931" s="37"/>
      <c r="M931" s="33"/>
      <c r="N931" s="33"/>
      <c r="O931" s="33"/>
      <c r="P931" s="33"/>
      <c r="Q931" s="33"/>
      <c r="R931" s="32"/>
      <c r="S931" s="32"/>
      <c r="T931" s="32"/>
      <c r="U931" s="32"/>
      <c r="V931" s="43">
        <f t="shared" si="69"/>
      </c>
      <c r="W931" s="43">
        <f t="shared" si="70"/>
      </c>
      <c r="X931" s="43">
        <f t="shared" si="71"/>
      </c>
      <c r="Y931" s="43">
        <f t="shared" si="72"/>
      </c>
      <c r="Z931" s="43">
        <f t="shared" si="73"/>
      </c>
      <c r="AA931" s="41"/>
      <c r="AB931" s="41"/>
      <c r="AC931" s="41"/>
      <c r="AD931" s="41"/>
      <c r="AE931" s="41"/>
      <c r="AF931" s="41"/>
      <c r="AG931" s="41"/>
      <c r="AH931" s="41"/>
      <c r="AI931" s="41"/>
      <c r="AJ931" s="41"/>
      <c r="AK931" s="41"/>
      <c r="AL931" s="41"/>
      <c r="AM931" s="41"/>
      <c r="AN931" s="41"/>
      <c r="AO931" s="41"/>
      <c r="AP931" s="41"/>
      <c r="AQ931" s="42"/>
      <c r="AR931" s="42"/>
      <c r="AS931" s="42"/>
      <c r="AT931" s="42"/>
      <c r="AU931" s="42"/>
      <c r="AV931" s="42"/>
      <c r="AW931" s="42"/>
      <c r="AX931" s="42"/>
      <c r="AY931" s="6"/>
      <c r="AZ931" s="19"/>
      <c r="BA931" s="19"/>
      <c r="BB931" s="19"/>
      <c r="BC931" s="19"/>
    </row>
    <row r="932" spans="1:55" s="4" customFormat="1" ht="12">
      <c r="A932" s="32"/>
      <c r="B932" s="5"/>
      <c r="C932" s="33"/>
      <c r="D932" s="33"/>
      <c r="E932" s="33"/>
      <c r="F932" s="37"/>
      <c r="G932" s="5"/>
      <c r="H932" s="5"/>
      <c r="I932" s="5"/>
      <c r="J932" s="5"/>
      <c r="K932" s="37"/>
      <c r="L932" s="37"/>
      <c r="M932" s="33"/>
      <c r="N932" s="33"/>
      <c r="O932" s="33"/>
      <c r="P932" s="33"/>
      <c r="Q932" s="33"/>
      <c r="R932" s="32"/>
      <c r="S932" s="32"/>
      <c r="T932" s="32"/>
      <c r="U932" s="32"/>
      <c r="V932" s="43">
        <f t="shared" si="69"/>
      </c>
      <c r="W932" s="43">
        <f t="shared" si="70"/>
      </c>
      <c r="X932" s="43">
        <f t="shared" si="71"/>
      </c>
      <c r="Y932" s="43">
        <f t="shared" si="72"/>
      </c>
      <c r="Z932" s="43">
        <f t="shared" si="73"/>
      </c>
      <c r="AA932" s="41"/>
      <c r="AB932" s="41"/>
      <c r="AC932" s="41"/>
      <c r="AD932" s="41"/>
      <c r="AE932" s="41"/>
      <c r="AF932" s="41"/>
      <c r="AG932" s="41"/>
      <c r="AH932" s="41"/>
      <c r="AI932" s="41"/>
      <c r="AJ932" s="41"/>
      <c r="AK932" s="41"/>
      <c r="AL932" s="41"/>
      <c r="AM932" s="41"/>
      <c r="AN932" s="41"/>
      <c r="AO932" s="41"/>
      <c r="AP932" s="41"/>
      <c r="AQ932" s="42"/>
      <c r="AR932" s="42"/>
      <c r="AS932" s="42"/>
      <c r="AT932" s="42"/>
      <c r="AU932" s="42"/>
      <c r="AV932" s="42"/>
      <c r="AW932" s="42"/>
      <c r="AX932" s="42"/>
      <c r="AY932" s="6"/>
      <c r="AZ932" s="19"/>
      <c r="BA932" s="19"/>
      <c r="BB932" s="19"/>
      <c r="BC932" s="19"/>
    </row>
    <row r="933" spans="1:55" s="4" customFormat="1" ht="12">
      <c r="A933" s="32"/>
      <c r="B933" s="5"/>
      <c r="C933" s="33"/>
      <c r="D933" s="33"/>
      <c r="E933" s="33"/>
      <c r="F933" s="37"/>
      <c r="G933" s="5"/>
      <c r="H933" s="5"/>
      <c r="I933" s="5"/>
      <c r="J933" s="5"/>
      <c r="K933" s="37"/>
      <c r="L933" s="37"/>
      <c r="M933" s="33"/>
      <c r="N933" s="33"/>
      <c r="O933" s="33"/>
      <c r="P933" s="33"/>
      <c r="Q933" s="33"/>
      <c r="R933" s="32"/>
      <c r="S933" s="32"/>
      <c r="T933" s="32"/>
      <c r="U933" s="32"/>
      <c r="V933" s="43">
        <f t="shared" si="69"/>
      </c>
      <c r="W933" s="43">
        <f t="shared" si="70"/>
      </c>
      <c r="X933" s="43">
        <f t="shared" si="71"/>
      </c>
      <c r="Y933" s="43">
        <f t="shared" si="72"/>
      </c>
      <c r="Z933" s="43">
        <f t="shared" si="73"/>
      </c>
      <c r="AA933" s="41"/>
      <c r="AB933" s="41"/>
      <c r="AC933" s="41"/>
      <c r="AD933" s="41"/>
      <c r="AE933" s="41"/>
      <c r="AF933" s="41"/>
      <c r="AG933" s="41"/>
      <c r="AH933" s="41"/>
      <c r="AI933" s="41"/>
      <c r="AJ933" s="41"/>
      <c r="AK933" s="41"/>
      <c r="AL933" s="41"/>
      <c r="AM933" s="41"/>
      <c r="AN933" s="41"/>
      <c r="AO933" s="41"/>
      <c r="AP933" s="41"/>
      <c r="AQ933" s="42"/>
      <c r="AR933" s="42"/>
      <c r="AS933" s="42"/>
      <c r="AT933" s="42"/>
      <c r="AU933" s="42"/>
      <c r="AV933" s="42"/>
      <c r="AW933" s="42"/>
      <c r="AX933" s="42"/>
      <c r="AY933" s="6"/>
      <c r="AZ933" s="19"/>
      <c r="BA933" s="19"/>
      <c r="BB933" s="19"/>
      <c r="BC933" s="19"/>
    </row>
    <row r="934" spans="1:55" s="4" customFormat="1" ht="12">
      <c r="A934" s="32"/>
      <c r="B934" s="5"/>
      <c r="C934" s="33"/>
      <c r="D934" s="33"/>
      <c r="E934" s="33"/>
      <c r="F934" s="37"/>
      <c r="G934" s="5"/>
      <c r="H934" s="5"/>
      <c r="I934" s="5"/>
      <c r="J934" s="5"/>
      <c r="K934" s="37"/>
      <c r="L934" s="37"/>
      <c r="M934" s="33"/>
      <c r="N934" s="33"/>
      <c r="O934" s="33"/>
      <c r="P934" s="33"/>
      <c r="Q934" s="33"/>
      <c r="R934" s="32"/>
      <c r="S934" s="32"/>
      <c r="T934" s="32"/>
      <c r="U934" s="32"/>
      <c r="V934" s="43">
        <f t="shared" si="69"/>
      </c>
      <c r="W934" s="43">
        <f t="shared" si="70"/>
      </c>
      <c r="X934" s="43">
        <f t="shared" si="71"/>
      </c>
      <c r="Y934" s="43">
        <f t="shared" si="72"/>
      </c>
      <c r="Z934" s="43">
        <f t="shared" si="73"/>
      </c>
      <c r="AA934" s="41"/>
      <c r="AB934" s="41"/>
      <c r="AC934" s="41"/>
      <c r="AD934" s="41"/>
      <c r="AE934" s="41"/>
      <c r="AF934" s="41"/>
      <c r="AG934" s="41"/>
      <c r="AH934" s="41"/>
      <c r="AI934" s="41"/>
      <c r="AJ934" s="41"/>
      <c r="AK934" s="41"/>
      <c r="AL934" s="41"/>
      <c r="AM934" s="41"/>
      <c r="AN934" s="41"/>
      <c r="AO934" s="41"/>
      <c r="AP934" s="41"/>
      <c r="AQ934" s="42"/>
      <c r="AR934" s="42"/>
      <c r="AS934" s="42"/>
      <c r="AT934" s="42"/>
      <c r="AU934" s="42"/>
      <c r="AV934" s="42"/>
      <c r="AW934" s="42"/>
      <c r="AX934" s="42"/>
      <c r="AY934" s="6"/>
      <c r="AZ934" s="19"/>
      <c r="BA934" s="19"/>
      <c r="BB934" s="19"/>
      <c r="BC934" s="19"/>
    </row>
    <row r="935" spans="1:55" s="4" customFormat="1" ht="12">
      <c r="A935" s="32"/>
      <c r="B935" s="5"/>
      <c r="C935" s="33"/>
      <c r="D935" s="33"/>
      <c r="E935" s="33"/>
      <c r="F935" s="37"/>
      <c r="G935" s="5"/>
      <c r="H935" s="5"/>
      <c r="I935" s="5"/>
      <c r="J935" s="5"/>
      <c r="K935" s="37"/>
      <c r="L935" s="37"/>
      <c r="M935" s="33"/>
      <c r="N935" s="33"/>
      <c r="O935" s="33"/>
      <c r="P935" s="33"/>
      <c r="Q935" s="33"/>
      <c r="R935" s="32"/>
      <c r="S935" s="32"/>
      <c r="T935" s="32"/>
      <c r="U935" s="32"/>
      <c r="V935" s="43">
        <f t="shared" si="69"/>
      </c>
      <c r="W935" s="43">
        <f t="shared" si="70"/>
      </c>
      <c r="X935" s="43">
        <f t="shared" si="71"/>
      </c>
      <c r="Y935" s="43">
        <f t="shared" si="72"/>
      </c>
      <c r="Z935" s="43">
        <f t="shared" si="73"/>
      </c>
      <c r="AA935" s="41"/>
      <c r="AB935" s="41"/>
      <c r="AC935" s="41"/>
      <c r="AD935" s="41"/>
      <c r="AE935" s="41"/>
      <c r="AF935" s="41"/>
      <c r="AG935" s="41"/>
      <c r="AH935" s="41"/>
      <c r="AI935" s="41"/>
      <c r="AJ935" s="41"/>
      <c r="AK935" s="41"/>
      <c r="AL935" s="41"/>
      <c r="AM935" s="41"/>
      <c r="AN935" s="41"/>
      <c r="AO935" s="41"/>
      <c r="AP935" s="41"/>
      <c r="AQ935" s="42"/>
      <c r="AR935" s="42"/>
      <c r="AS935" s="42"/>
      <c r="AT935" s="42"/>
      <c r="AU935" s="42"/>
      <c r="AV935" s="42"/>
      <c r="AW935" s="42"/>
      <c r="AX935" s="42"/>
      <c r="AY935" s="6"/>
      <c r="AZ935" s="19"/>
      <c r="BA935" s="19"/>
      <c r="BB935" s="19"/>
      <c r="BC935" s="19"/>
    </row>
    <row r="936" spans="1:55" s="4" customFormat="1" ht="12">
      <c r="A936" s="32"/>
      <c r="B936" s="5"/>
      <c r="C936" s="33"/>
      <c r="D936" s="33"/>
      <c r="E936" s="33"/>
      <c r="F936" s="37"/>
      <c r="G936" s="5"/>
      <c r="H936" s="5"/>
      <c r="I936" s="5"/>
      <c r="J936" s="5"/>
      <c r="K936" s="37"/>
      <c r="L936" s="37"/>
      <c r="M936" s="33"/>
      <c r="N936" s="33"/>
      <c r="O936" s="33"/>
      <c r="P936" s="33"/>
      <c r="Q936" s="33"/>
      <c r="R936" s="32"/>
      <c r="S936" s="32"/>
      <c r="T936" s="32"/>
      <c r="U936" s="32"/>
      <c r="V936" s="43">
        <f t="shared" si="69"/>
      </c>
      <c r="W936" s="43">
        <f t="shared" si="70"/>
      </c>
      <c r="X936" s="43">
        <f t="shared" si="71"/>
      </c>
      <c r="Y936" s="43">
        <f t="shared" si="72"/>
      </c>
      <c r="Z936" s="43">
        <f t="shared" si="73"/>
      </c>
      <c r="AA936" s="41"/>
      <c r="AB936" s="41"/>
      <c r="AC936" s="41"/>
      <c r="AD936" s="41"/>
      <c r="AE936" s="41"/>
      <c r="AF936" s="41"/>
      <c r="AG936" s="41"/>
      <c r="AH936" s="41"/>
      <c r="AI936" s="41"/>
      <c r="AJ936" s="41"/>
      <c r="AK936" s="41"/>
      <c r="AL936" s="41"/>
      <c r="AM936" s="41"/>
      <c r="AN936" s="41"/>
      <c r="AO936" s="41"/>
      <c r="AP936" s="41"/>
      <c r="AQ936" s="42"/>
      <c r="AR936" s="42"/>
      <c r="AS936" s="42"/>
      <c r="AT936" s="42"/>
      <c r="AU936" s="42"/>
      <c r="AV936" s="42"/>
      <c r="AW936" s="42"/>
      <c r="AX936" s="42"/>
      <c r="AY936" s="6"/>
      <c r="AZ936" s="19"/>
      <c r="BA936" s="19"/>
      <c r="BB936" s="19"/>
      <c r="BC936" s="19"/>
    </row>
    <row r="937" spans="1:55" s="4" customFormat="1" ht="12">
      <c r="A937" s="32"/>
      <c r="B937" s="5"/>
      <c r="C937" s="33"/>
      <c r="D937" s="33"/>
      <c r="E937" s="33"/>
      <c r="F937" s="37"/>
      <c r="G937" s="5"/>
      <c r="H937" s="5"/>
      <c r="I937" s="5"/>
      <c r="J937" s="5"/>
      <c r="K937" s="37"/>
      <c r="L937" s="37"/>
      <c r="M937" s="33"/>
      <c r="N937" s="33"/>
      <c r="O937" s="33"/>
      <c r="P937" s="33"/>
      <c r="Q937" s="33"/>
      <c r="R937" s="32"/>
      <c r="S937" s="32"/>
      <c r="T937" s="32"/>
      <c r="U937" s="32"/>
      <c r="V937" s="43">
        <f t="shared" si="69"/>
      </c>
      <c r="W937" s="43">
        <f t="shared" si="70"/>
      </c>
      <c r="X937" s="43">
        <f t="shared" si="71"/>
      </c>
      <c r="Y937" s="43">
        <f t="shared" si="72"/>
      </c>
      <c r="Z937" s="43">
        <f t="shared" si="73"/>
      </c>
      <c r="AA937" s="41"/>
      <c r="AB937" s="41"/>
      <c r="AC937" s="41"/>
      <c r="AD937" s="41"/>
      <c r="AE937" s="41"/>
      <c r="AF937" s="41"/>
      <c r="AG937" s="41"/>
      <c r="AH937" s="41"/>
      <c r="AI937" s="41"/>
      <c r="AJ937" s="41"/>
      <c r="AK937" s="41"/>
      <c r="AL937" s="41"/>
      <c r="AM937" s="41"/>
      <c r="AN937" s="41"/>
      <c r="AO937" s="41"/>
      <c r="AP937" s="41"/>
      <c r="AQ937" s="42"/>
      <c r="AR937" s="42"/>
      <c r="AS937" s="42"/>
      <c r="AT937" s="42"/>
      <c r="AU937" s="42"/>
      <c r="AV937" s="42"/>
      <c r="AW937" s="42"/>
      <c r="AX937" s="42"/>
      <c r="AY937" s="6"/>
      <c r="AZ937" s="19"/>
      <c r="BA937" s="19"/>
      <c r="BB937" s="19"/>
      <c r="BC937" s="19"/>
    </row>
    <row r="938" spans="1:55" s="4" customFormat="1" ht="12">
      <c r="A938" s="32"/>
      <c r="B938" s="5"/>
      <c r="C938" s="33"/>
      <c r="D938" s="33"/>
      <c r="E938" s="33"/>
      <c r="F938" s="37"/>
      <c r="G938" s="5"/>
      <c r="H938" s="5"/>
      <c r="I938" s="5"/>
      <c r="J938" s="5"/>
      <c r="K938" s="37"/>
      <c r="L938" s="37"/>
      <c r="M938" s="33"/>
      <c r="N938" s="33"/>
      <c r="O938" s="33"/>
      <c r="P938" s="33"/>
      <c r="Q938" s="33"/>
      <c r="R938" s="32"/>
      <c r="S938" s="32"/>
      <c r="T938" s="32"/>
      <c r="U938" s="32"/>
      <c r="V938" s="43">
        <f t="shared" si="69"/>
      </c>
      <c r="W938" s="43">
        <f t="shared" si="70"/>
      </c>
      <c r="X938" s="43">
        <f t="shared" si="71"/>
      </c>
      <c r="Y938" s="43">
        <f t="shared" si="72"/>
      </c>
      <c r="Z938" s="43">
        <f t="shared" si="73"/>
      </c>
      <c r="AA938" s="41"/>
      <c r="AB938" s="41"/>
      <c r="AC938" s="41"/>
      <c r="AD938" s="41"/>
      <c r="AE938" s="41"/>
      <c r="AF938" s="41"/>
      <c r="AG938" s="41"/>
      <c r="AH938" s="41"/>
      <c r="AI938" s="41"/>
      <c r="AJ938" s="41"/>
      <c r="AK938" s="41"/>
      <c r="AL938" s="41"/>
      <c r="AM938" s="41"/>
      <c r="AN938" s="41"/>
      <c r="AO938" s="41"/>
      <c r="AP938" s="41"/>
      <c r="AQ938" s="42"/>
      <c r="AR938" s="42"/>
      <c r="AS938" s="42"/>
      <c r="AT938" s="42"/>
      <c r="AU938" s="42"/>
      <c r="AV938" s="42"/>
      <c r="AW938" s="42"/>
      <c r="AX938" s="42"/>
      <c r="AY938" s="6"/>
      <c r="AZ938" s="19"/>
      <c r="BA938" s="19"/>
      <c r="BB938" s="19"/>
      <c r="BC938" s="19"/>
    </row>
    <row r="939" spans="1:55" s="4" customFormat="1" ht="12">
      <c r="A939" s="32"/>
      <c r="B939" s="5"/>
      <c r="C939" s="33"/>
      <c r="D939" s="33"/>
      <c r="E939" s="33"/>
      <c r="F939" s="37"/>
      <c r="G939" s="5"/>
      <c r="H939" s="5"/>
      <c r="I939" s="5"/>
      <c r="J939" s="5"/>
      <c r="K939" s="37"/>
      <c r="L939" s="37"/>
      <c r="M939" s="33"/>
      <c r="N939" s="33"/>
      <c r="O939" s="33"/>
      <c r="P939" s="33"/>
      <c r="Q939" s="33"/>
      <c r="R939" s="32"/>
      <c r="S939" s="32"/>
      <c r="T939" s="32"/>
      <c r="U939" s="32"/>
      <c r="V939" s="43">
        <f t="shared" si="69"/>
      </c>
      <c r="W939" s="43">
        <f t="shared" si="70"/>
      </c>
      <c r="X939" s="43">
        <f t="shared" si="71"/>
      </c>
      <c r="Y939" s="43">
        <f t="shared" si="72"/>
      </c>
      <c r="Z939" s="43">
        <f t="shared" si="73"/>
      </c>
      <c r="AA939" s="41"/>
      <c r="AB939" s="41"/>
      <c r="AC939" s="41"/>
      <c r="AD939" s="41"/>
      <c r="AE939" s="41"/>
      <c r="AF939" s="41"/>
      <c r="AG939" s="41"/>
      <c r="AH939" s="41"/>
      <c r="AI939" s="41"/>
      <c r="AJ939" s="41"/>
      <c r="AK939" s="41"/>
      <c r="AL939" s="41"/>
      <c r="AM939" s="41"/>
      <c r="AN939" s="41"/>
      <c r="AO939" s="41"/>
      <c r="AP939" s="41"/>
      <c r="AQ939" s="42"/>
      <c r="AR939" s="42"/>
      <c r="AS939" s="42"/>
      <c r="AT939" s="42"/>
      <c r="AU939" s="42"/>
      <c r="AV939" s="42"/>
      <c r="AW939" s="42"/>
      <c r="AX939" s="42"/>
      <c r="AY939" s="6"/>
      <c r="AZ939" s="19"/>
      <c r="BA939" s="19"/>
      <c r="BB939" s="19"/>
      <c r="BC939" s="19"/>
    </row>
    <row r="940" spans="1:55" s="4" customFormat="1" ht="12">
      <c r="A940" s="32"/>
      <c r="B940" s="5"/>
      <c r="C940" s="33"/>
      <c r="D940" s="33"/>
      <c r="E940" s="33"/>
      <c r="F940" s="37"/>
      <c r="G940" s="5"/>
      <c r="H940" s="5"/>
      <c r="I940" s="5"/>
      <c r="J940" s="5"/>
      <c r="K940" s="37"/>
      <c r="L940" s="37"/>
      <c r="M940" s="33"/>
      <c r="N940" s="33"/>
      <c r="O940" s="33"/>
      <c r="P940" s="33"/>
      <c r="Q940" s="33"/>
      <c r="R940" s="32"/>
      <c r="S940" s="32"/>
      <c r="T940" s="32"/>
      <c r="U940" s="32"/>
      <c r="V940" s="43">
        <f t="shared" si="69"/>
      </c>
      <c r="W940" s="43">
        <f t="shared" si="70"/>
      </c>
      <c r="X940" s="43">
        <f t="shared" si="71"/>
      </c>
      <c r="Y940" s="43">
        <f t="shared" si="72"/>
      </c>
      <c r="Z940" s="43">
        <f t="shared" si="73"/>
      </c>
      <c r="AA940" s="41"/>
      <c r="AB940" s="41"/>
      <c r="AC940" s="41"/>
      <c r="AD940" s="41"/>
      <c r="AE940" s="41"/>
      <c r="AF940" s="41"/>
      <c r="AG940" s="41"/>
      <c r="AH940" s="41"/>
      <c r="AI940" s="41"/>
      <c r="AJ940" s="41"/>
      <c r="AK940" s="41"/>
      <c r="AL940" s="41"/>
      <c r="AM940" s="41"/>
      <c r="AN940" s="41"/>
      <c r="AO940" s="41"/>
      <c r="AP940" s="41"/>
      <c r="AQ940" s="42"/>
      <c r="AR940" s="42"/>
      <c r="AS940" s="42"/>
      <c r="AT940" s="42"/>
      <c r="AU940" s="42"/>
      <c r="AV940" s="42"/>
      <c r="AW940" s="42"/>
      <c r="AX940" s="42"/>
      <c r="AY940" s="6"/>
      <c r="AZ940" s="19"/>
      <c r="BA940" s="19"/>
      <c r="BB940" s="19"/>
      <c r="BC940" s="19"/>
    </row>
    <row r="941" spans="1:55" s="4" customFormat="1" ht="12">
      <c r="A941" s="32"/>
      <c r="B941" s="5"/>
      <c r="C941" s="33"/>
      <c r="D941" s="33"/>
      <c r="E941" s="33"/>
      <c r="F941" s="37"/>
      <c r="G941" s="5"/>
      <c r="H941" s="5"/>
      <c r="I941" s="5"/>
      <c r="J941" s="5"/>
      <c r="K941" s="37"/>
      <c r="L941" s="37"/>
      <c r="M941" s="33"/>
      <c r="N941" s="33"/>
      <c r="O941" s="33"/>
      <c r="P941" s="33"/>
      <c r="Q941" s="33"/>
      <c r="R941" s="32"/>
      <c r="S941" s="32"/>
      <c r="T941" s="32"/>
      <c r="U941" s="32"/>
      <c r="V941" s="43">
        <f t="shared" si="69"/>
      </c>
      <c r="W941" s="43">
        <f t="shared" si="70"/>
      </c>
      <c r="X941" s="43">
        <f t="shared" si="71"/>
      </c>
      <c r="Y941" s="43">
        <f t="shared" si="72"/>
      </c>
      <c r="Z941" s="43">
        <f t="shared" si="73"/>
      </c>
      <c r="AA941" s="41"/>
      <c r="AB941" s="41"/>
      <c r="AC941" s="41"/>
      <c r="AD941" s="41"/>
      <c r="AE941" s="41"/>
      <c r="AF941" s="41"/>
      <c r="AG941" s="41"/>
      <c r="AH941" s="41"/>
      <c r="AI941" s="41"/>
      <c r="AJ941" s="41"/>
      <c r="AK941" s="41"/>
      <c r="AL941" s="41"/>
      <c r="AM941" s="41"/>
      <c r="AN941" s="41"/>
      <c r="AO941" s="41"/>
      <c r="AP941" s="41"/>
      <c r="AQ941" s="42"/>
      <c r="AR941" s="42"/>
      <c r="AS941" s="42"/>
      <c r="AT941" s="42"/>
      <c r="AU941" s="42"/>
      <c r="AV941" s="42"/>
      <c r="AW941" s="42"/>
      <c r="AX941" s="42"/>
      <c r="AY941" s="6"/>
      <c r="AZ941" s="19"/>
      <c r="BA941" s="19"/>
      <c r="BB941" s="19"/>
      <c r="BC941" s="19"/>
    </row>
    <row r="942" spans="1:55" s="4" customFormat="1" ht="12">
      <c r="A942" s="32"/>
      <c r="B942" s="5"/>
      <c r="C942" s="33"/>
      <c r="D942" s="33"/>
      <c r="E942" s="33"/>
      <c r="F942" s="37"/>
      <c r="G942" s="5"/>
      <c r="H942" s="5"/>
      <c r="I942" s="5"/>
      <c r="J942" s="5"/>
      <c r="K942" s="37"/>
      <c r="L942" s="37"/>
      <c r="M942" s="33"/>
      <c r="N942" s="33"/>
      <c r="O942" s="33"/>
      <c r="P942" s="33"/>
      <c r="Q942" s="33"/>
      <c r="R942" s="32"/>
      <c r="S942" s="32"/>
      <c r="T942" s="32"/>
      <c r="U942" s="32"/>
      <c r="V942" s="43">
        <f t="shared" si="69"/>
      </c>
      <c r="W942" s="43">
        <f t="shared" si="70"/>
      </c>
      <c r="X942" s="43">
        <f t="shared" si="71"/>
      </c>
      <c r="Y942" s="43">
        <f t="shared" si="72"/>
      </c>
      <c r="Z942" s="43">
        <f t="shared" si="73"/>
      </c>
      <c r="AA942" s="41"/>
      <c r="AB942" s="41"/>
      <c r="AC942" s="41"/>
      <c r="AD942" s="41"/>
      <c r="AE942" s="41"/>
      <c r="AF942" s="41"/>
      <c r="AG942" s="41"/>
      <c r="AH942" s="41"/>
      <c r="AI942" s="41"/>
      <c r="AJ942" s="41"/>
      <c r="AK942" s="41"/>
      <c r="AL942" s="41"/>
      <c r="AM942" s="41"/>
      <c r="AN942" s="41"/>
      <c r="AO942" s="41"/>
      <c r="AP942" s="41"/>
      <c r="AQ942" s="42"/>
      <c r="AR942" s="42"/>
      <c r="AS942" s="42"/>
      <c r="AT942" s="42"/>
      <c r="AU942" s="42"/>
      <c r="AV942" s="42"/>
      <c r="AW942" s="42"/>
      <c r="AX942" s="42"/>
      <c r="AY942" s="6"/>
      <c r="AZ942" s="19"/>
      <c r="BA942" s="19"/>
      <c r="BB942" s="19"/>
      <c r="BC942" s="19"/>
    </row>
    <row r="943" spans="1:55" s="4" customFormat="1" ht="12">
      <c r="A943" s="32"/>
      <c r="B943" s="5"/>
      <c r="C943" s="33"/>
      <c r="D943" s="33"/>
      <c r="E943" s="33"/>
      <c r="F943" s="37"/>
      <c r="G943" s="5"/>
      <c r="H943" s="5"/>
      <c r="I943" s="5"/>
      <c r="J943" s="5"/>
      <c r="K943" s="37"/>
      <c r="L943" s="37"/>
      <c r="M943" s="33"/>
      <c r="N943" s="33"/>
      <c r="O943" s="33"/>
      <c r="P943" s="33"/>
      <c r="Q943" s="33"/>
      <c r="R943" s="32"/>
      <c r="S943" s="32"/>
      <c r="T943" s="32"/>
      <c r="U943" s="32"/>
      <c r="V943" s="43">
        <f t="shared" si="69"/>
      </c>
      <c r="W943" s="43">
        <f t="shared" si="70"/>
      </c>
      <c r="X943" s="43">
        <f t="shared" si="71"/>
      </c>
      <c r="Y943" s="43">
        <f t="shared" si="72"/>
      </c>
      <c r="Z943" s="43">
        <f t="shared" si="73"/>
      </c>
      <c r="AA943" s="41"/>
      <c r="AB943" s="41"/>
      <c r="AC943" s="41"/>
      <c r="AD943" s="41"/>
      <c r="AE943" s="41"/>
      <c r="AF943" s="41"/>
      <c r="AG943" s="41"/>
      <c r="AH943" s="41"/>
      <c r="AI943" s="41"/>
      <c r="AJ943" s="41"/>
      <c r="AK943" s="41"/>
      <c r="AL943" s="41"/>
      <c r="AM943" s="41"/>
      <c r="AN943" s="41"/>
      <c r="AO943" s="41"/>
      <c r="AP943" s="41"/>
      <c r="AQ943" s="42"/>
      <c r="AR943" s="42"/>
      <c r="AS943" s="42"/>
      <c r="AT943" s="42"/>
      <c r="AU943" s="42"/>
      <c r="AV943" s="42"/>
      <c r="AW943" s="42"/>
      <c r="AX943" s="42"/>
      <c r="AY943" s="6"/>
      <c r="AZ943" s="19"/>
      <c r="BA943" s="19"/>
      <c r="BB943" s="19"/>
      <c r="BC943" s="19"/>
    </row>
    <row r="944" spans="1:55" s="4" customFormat="1" ht="12">
      <c r="A944" s="32"/>
      <c r="B944" s="5"/>
      <c r="C944" s="33"/>
      <c r="D944" s="33"/>
      <c r="E944" s="33"/>
      <c r="F944" s="37"/>
      <c r="G944" s="5"/>
      <c r="H944" s="5"/>
      <c r="I944" s="5"/>
      <c r="J944" s="5"/>
      <c r="K944" s="37"/>
      <c r="L944" s="37"/>
      <c r="M944" s="33"/>
      <c r="N944" s="33"/>
      <c r="O944" s="33"/>
      <c r="P944" s="33"/>
      <c r="Q944" s="33"/>
      <c r="R944" s="32"/>
      <c r="S944" s="32"/>
      <c r="T944" s="32"/>
      <c r="U944" s="32"/>
      <c r="V944" s="43">
        <f t="shared" si="69"/>
      </c>
      <c r="W944" s="43">
        <f t="shared" si="70"/>
      </c>
      <c r="X944" s="43">
        <f t="shared" si="71"/>
      </c>
      <c r="Y944" s="43">
        <f t="shared" si="72"/>
      </c>
      <c r="Z944" s="43">
        <f t="shared" si="73"/>
      </c>
      <c r="AA944" s="41"/>
      <c r="AB944" s="41"/>
      <c r="AC944" s="41"/>
      <c r="AD944" s="41"/>
      <c r="AE944" s="41"/>
      <c r="AF944" s="41"/>
      <c r="AG944" s="41"/>
      <c r="AH944" s="41"/>
      <c r="AI944" s="41"/>
      <c r="AJ944" s="41"/>
      <c r="AK944" s="41"/>
      <c r="AL944" s="41"/>
      <c r="AM944" s="41"/>
      <c r="AN944" s="41"/>
      <c r="AO944" s="41"/>
      <c r="AP944" s="41"/>
      <c r="AQ944" s="42"/>
      <c r="AR944" s="42"/>
      <c r="AS944" s="42"/>
      <c r="AT944" s="42"/>
      <c r="AU944" s="42"/>
      <c r="AV944" s="42"/>
      <c r="AW944" s="42"/>
      <c r="AX944" s="42"/>
      <c r="AY944" s="6"/>
      <c r="AZ944" s="19"/>
      <c r="BA944" s="19"/>
      <c r="BB944" s="19"/>
      <c r="BC944" s="19"/>
    </row>
    <row r="945" spans="1:55" s="4" customFormat="1" ht="12">
      <c r="A945" s="32"/>
      <c r="B945" s="5"/>
      <c r="C945" s="33"/>
      <c r="D945" s="33"/>
      <c r="E945" s="33"/>
      <c r="F945" s="37"/>
      <c r="G945" s="5"/>
      <c r="H945" s="5"/>
      <c r="I945" s="5"/>
      <c r="J945" s="5"/>
      <c r="K945" s="37"/>
      <c r="L945" s="37"/>
      <c r="M945" s="33"/>
      <c r="N945" s="33"/>
      <c r="O945" s="33"/>
      <c r="P945" s="33"/>
      <c r="Q945" s="33"/>
      <c r="R945" s="32"/>
      <c r="S945" s="32"/>
      <c r="T945" s="32"/>
      <c r="U945" s="32"/>
      <c r="V945" s="43">
        <f aca="true" t="shared" si="74" ref="V945:V1008">IF((AY945&gt;$K$3)*(AY945&lt;=$L$3),AY945,"")</f>
      </c>
      <c r="W945" s="43">
        <f aca="true" t="shared" si="75" ref="W945:W1008">IF((AY945&gt;$K$4)*(AY945&lt;=$L$4),AY945,"")</f>
      </c>
      <c r="X945" s="43">
        <f aca="true" t="shared" si="76" ref="X945:X1008">IF((AY945&gt;$K$5)*(AY945&lt;=$L$5),AY945,"")</f>
      </c>
      <c r="Y945" s="43">
        <f aca="true" t="shared" si="77" ref="Y945:Y1008">IF((AY945&gt;$K$6)*(AY945&lt;=$L$6),AY945,"")</f>
      </c>
      <c r="Z945" s="43">
        <f aca="true" t="shared" si="78" ref="Z945:Z1008">IF((AY945&gt;$K$7),AY945,"")</f>
      </c>
      <c r="AA945" s="41"/>
      <c r="AB945" s="41"/>
      <c r="AC945" s="41"/>
      <c r="AD945" s="41"/>
      <c r="AE945" s="41"/>
      <c r="AF945" s="41"/>
      <c r="AG945" s="41"/>
      <c r="AH945" s="41"/>
      <c r="AI945" s="41"/>
      <c r="AJ945" s="41"/>
      <c r="AK945" s="41"/>
      <c r="AL945" s="41"/>
      <c r="AM945" s="41"/>
      <c r="AN945" s="41"/>
      <c r="AO945" s="41"/>
      <c r="AP945" s="41"/>
      <c r="AQ945" s="42"/>
      <c r="AR945" s="42"/>
      <c r="AS945" s="42"/>
      <c r="AT945" s="42"/>
      <c r="AU945" s="42"/>
      <c r="AV945" s="42"/>
      <c r="AW945" s="42"/>
      <c r="AX945" s="42"/>
      <c r="AY945" s="6"/>
      <c r="AZ945" s="19"/>
      <c r="BA945" s="19"/>
      <c r="BB945" s="19"/>
      <c r="BC945" s="19"/>
    </row>
    <row r="946" spans="1:55" s="4" customFormat="1" ht="12">
      <c r="A946" s="32"/>
      <c r="B946" s="5"/>
      <c r="C946" s="33"/>
      <c r="D946" s="33"/>
      <c r="E946" s="33"/>
      <c r="F946" s="37"/>
      <c r="G946" s="5"/>
      <c r="H946" s="5"/>
      <c r="I946" s="5"/>
      <c r="J946" s="5"/>
      <c r="K946" s="37"/>
      <c r="L946" s="37"/>
      <c r="M946" s="33"/>
      <c r="N946" s="33"/>
      <c r="O946" s="33"/>
      <c r="P946" s="33"/>
      <c r="Q946" s="33"/>
      <c r="R946" s="32"/>
      <c r="S946" s="32"/>
      <c r="T946" s="32"/>
      <c r="U946" s="32"/>
      <c r="V946" s="43">
        <f t="shared" si="74"/>
      </c>
      <c r="W946" s="43">
        <f t="shared" si="75"/>
      </c>
      <c r="X946" s="43">
        <f t="shared" si="76"/>
      </c>
      <c r="Y946" s="43">
        <f t="shared" si="77"/>
      </c>
      <c r="Z946" s="43">
        <f t="shared" si="78"/>
      </c>
      <c r="AA946" s="41"/>
      <c r="AB946" s="41"/>
      <c r="AC946" s="41"/>
      <c r="AD946" s="41"/>
      <c r="AE946" s="41"/>
      <c r="AF946" s="41"/>
      <c r="AG946" s="41"/>
      <c r="AH946" s="41"/>
      <c r="AI946" s="41"/>
      <c r="AJ946" s="41"/>
      <c r="AK946" s="41"/>
      <c r="AL946" s="41"/>
      <c r="AM946" s="41"/>
      <c r="AN946" s="41"/>
      <c r="AO946" s="41"/>
      <c r="AP946" s="41"/>
      <c r="AQ946" s="42"/>
      <c r="AR946" s="42"/>
      <c r="AS946" s="42"/>
      <c r="AT946" s="42"/>
      <c r="AU946" s="42"/>
      <c r="AV946" s="42"/>
      <c r="AW946" s="42"/>
      <c r="AX946" s="42"/>
      <c r="AY946" s="6"/>
      <c r="AZ946" s="19"/>
      <c r="BA946" s="19"/>
      <c r="BB946" s="19"/>
      <c r="BC946" s="19"/>
    </row>
    <row r="947" spans="1:55" s="4" customFormat="1" ht="12">
      <c r="A947" s="32"/>
      <c r="B947" s="5"/>
      <c r="C947" s="33"/>
      <c r="D947" s="33"/>
      <c r="E947" s="33"/>
      <c r="F947" s="37"/>
      <c r="G947" s="5"/>
      <c r="H947" s="5"/>
      <c r="I947" s="5"/>
      <c r="J947" s="5"/>
      <c r="K947" s="37"/>
      <c r="L947" s="37"/>
      <c r="M947" s="33"/>
      <c r="N947" s="33"/>
      <c r="O947" s="33"/>
      <c r="P947" s="33"/>
      <c r="Q947" s="33"/>
      <c r="R947" s="32"/>
      <c r="S947" s="32"/>
      <c r="T947" s="32"/>
      <c r="U947" s="32"/>
      <c r="V947" s="43">
        <f t="shared" si="74"/>
      </c>
      <c r="W947" s="43">
        <f t="shared" si="75"/>
      </c>
      <c r="X947" s="43">
        <f t="shared" si="76"/>
      </c>
      <c r="Y947" s="43">
        <f t="shared" si="77"/>
      </c>
      <c r="Z947" s="43">
        <f t="shared" si="78"/>
      </c>
      <c r="AA947" s="41"/>
      <c r="AB947" s="41"/>
      <c r="AC947" s="41"/>
      <c r="AD947" s="41"/>
      <c r="AE947" s="41"/>
      <c r="AF947" s="41"/>
      <c r="AG947" s="41"/>
      <c r="AH947" s="41"/>
      <c r="AI947" s="41"/>
      <c r="AJ947" s="41"/>
      <c r="AK947" s="41"/>
      <c r="AL947" s="41"/>
      <c r="AM947" s="41"/>
      <c r="AN947" s="41"/>
      <c r="AO947" s="41"/>
      <c r="AP947" s="41"/>
      <c r="AQ947" s="42"/>
      <c r="AR947" s="42"/>
      <c r="AS947" s="42"/>
      <c r="AT947" s="42"/>
      <c r="AU947" s="42"/>
      <c r="AV947" s="42"/>
      <c r="AW947" s="42"/>
      <c r="AX947" s="42"/>
      <c r="AY947" s="6"/>
      <c r="AZ947" s="19"/>
      <c r="BA947" s="19"/>
      <c r="BB947" s="19"/>
      <c r="BC947" s="19"/>
    </row>
    <row r="948" spans="1:55" s="4" customFormat="1" ht="12">
      <c r="A948" s="32"/>
      <c r="B948" s="5"/>
      <c r="C948" s="33"/>
      <c r="D948" s="33"/>
      <c r="E948" s="33"/>
      <c r="F948" s="37"/>
      <c r="G948" s="5"/>
      <c r="H948" s="5"/>
      <c r="I948" s="5"/>
      <c r="J948" s="5"/>
      <c r="K948" s="37"/>
      <c r="L948" s="37"/>
      <c r="M948" s="33"/>
      <c r="N948" s="33"/>
      <c r="O948" s="33"/>
      <c r="P948" s="33"/>
      <c r="Q948" s="33"/>
      <c r="R948" s="32"/>
      <c r="S948" s="32"/>
      <c r="T948" s="32"/>
      <c r="U948" s="32"/>
      <c r="V948" s="43">
        <f t="shared" si="74"/>
      </c>
      <c r="W948" s="43">
        <f t="shared" si="75"/>
      </c>
      <c r="X948" s="43">
        <f t="shared" si="76"/>
      </c>
      <c r="Y948" s="43">
        <f t="shared" si="77"/>
      </c>
      <c r="Z948" s="43">
        <f t="shared" si="78"/>
      </c>
      <c r="AA948" s="41"/>
      <c r="AB948" s="41"/>
      <c r="AC948" s="41"/>
      <c r="AD948" s="41"/>
      <c r="AE948" s="41"/>
      <c r="AF948" s="41"/>
      <c r="AG948" s="41"/>
      <c r="AH948" s="41"/>
      <c r="AI948" s="41"/>
      <c r="AJ948" s="41"/>
      <c r="AK948" s="41"/>
      <c r="AL948" s="41"/>
      <c r="AM948" s="41"/>
      <c r="AN948" s="41"/>
      <c r="AO948" s="41"/>
      <c r="AP948" s="41"/>
      <c r="AQ948" s="42"/>
      <c r="AR948" s="42"/>
      <c r="AS948" s="42"/>
      <c r="AT948" s="42"/>
      <c r="AU948" s="42"/>
      <c r="AV948" s="42"/>
      <c r="AW948" s="42"/>
      <c r="AX948" s="42"/>
      <c r="AY948" s="6"/>
      <c r="AZ948" s="19"/>
      <c r="BA948" s="19"/>
      <c r="BB948" s="19"/>
      <c r="BC948" s="19"/>
    </row>
    <row r="949" spans="1:55" s="4" customFormat="1" ht="12">
      <c r="A949" s="32"/>
      <c r="B949" s="5"/>
      <c r="C949" s="33"/>
      <c r="D949" s="33"/>
      <c r="E949" s="33"/>
      <c r="F949" s="37"/>
      <c r="G949" s="5"/>
      <c r="H949" s="5"/>
      <c r="I949" s="5"/>
      <c r="J949" s="5"/>
      <c r="K949" s="37"/>
      <c r="L949" s="37"/>
      <c r="M949" s="33"/>
      <c r="N949" s="33"/>
      <c r="O949" s="33"/>
      <c r="P949" s="33"/>
      <c r="Q949" s="33"/>
      <c r="R949" s="32"/>
      <c r="S949" s="32"/>
      <c r="T949" s="32"/>
      <c r="U949" s="32"/>
      <c r="V949" s="43">
        <f t="shared" si="74"/>
      </c>
      <c r="W949" s="43">
        <f t="shared" si="75"/>
      </c>
      <c r="X949" s="43">
        <f t="shared" si="76"/>
      </c>
      <c r="Y949" s="43">
        <f t="shared" si="77"/>
      </c>
      <c r="Z949" s="43">
        <f t="shared" si="78"/>
      </c>
      <c r="AA949" s="41"/>
      <c r="AB949" s="41"/>
      <c r="AC949" s="41"/>
      <c r="AD949" s="41"/>
      <c r="AE949" s="41"/>
      <c r="AF949" s="41"/>
      <c r="AG949" s="41"/>
      <c r="AH949" s="41"/>
      <c r="AI949" s="41"/>
      <c r="AJ949" s="41"/>
      <c r="AK949" s="41"/>
      <c r="AL949" s="41"/>
      <c r="AM949" s="41"/>
      <c r="AN949" s="41"/>
      <c r="AO949" s="41"/>
      <c r="AP949" s="41"/>
      <c r="AQ949" s="42"/>
      <c r="AR949" s="42"/>
      <c r="AS949" s="42"/>
      <c r="AT949" s="42"/>
      <c r="AU949" s="42"/>
      <c r="AV949" s="42"/>
      <c r="AW949" s="42"/>
      <c r="AX949" s="42"/>
      <c r="AY949" s="6"/>
      <c r="AZ949" s="19"/>
      <c r="BA949" s="19"/>
      <c r="BB949" s="19"/>
      <c r="BC949" s="19"/>
    </row>
    <row r="950" spans="1:55" s="4" customFormat="1" ht="12">
      <c r="A950" s="32"/>
      <c r="B950" s="5"/>
      <c r="C950" s="33"/>
      <c r="D950" s="33"/>
      <c r="E950" s="33"/>
      <c r="F950" s="37"/>
      <c r="G950" s="5"/>
      <c r="H950" s="5"/>
      <c r="I950" s="5"/>
      <c r="J950" s="5"/>
      <c r="K950" s="37"/>
      <c r="L950" s="37"/>
      <c r="M950" s="33"/>
      <c r="N950" s="33"/>
      <c r="O950" s="33"/>
      <c r="P950" s="33"/>
      <c r="Q950" s="33"/>
      <c r="R950" s="32"/>
      <c r="S950" s="32"/>
      <c r="T950" s="32"/>
      <c r="U950" s="32"/>
      <c r="V950" s="43">
        <f t="shared" si="74"/>
      </c>
      <c r="W950" s="43">
        <f t="shared" si="75"/>
      </c>
      <c r="X950" s="43">
        <f t="shared" si="76"/>
      </c>
      <c r="Y950" s="43">
        <f t="shared" si="77"/>
      </c>
      <c r="Z950" s="43">
        <f t="shared" si="78"/>
      </c>
      <c r="AA950" s="41"/>
      <c r="AB950" s="41"/>
      <c r="AC950" s="41"/>
      <c r="AD950" s="41"/>
      <c r="AE950" s="41"/>
      <c r="AF950" s="41"/>
      <c r="AG950" s="41"/>
      <c r="AH950" s="41"/>
      <c r="AI950" s="41"/>
      <c r="AJ950" s="41"/>
      <c r="AK950" s="41"/>
      <c r="AL950" s="41"/>
      <c r="AM950" s="41"/>
      <c r="AN950" s="41"/>
      <c r="AO950" s="41"/>
      <c r="AP950" s="41"/>
      <c r="AQ950" s="42"/>
      <c r="AR950" s="42"/>
      <c r="AS950" s="42"/>
      <c r="AT950" s="42"/>
      <c r="AU950" s="42"/>
      <c r="AV950" s="42"/>
      <c r="AW950" s="42"/>
      <c r="AX950" s="42"/>
      <c r="AY950" s="6"/>
      <c r="AZ950" s="19"/>
      <c r="BA950" s="19"/>
      <c r="BB950" s="19"/>
      <c r="BC950" s="19"/>
    </row>
    <row r="951" spans="1:55" s="4" customFormat="1" ht="12">
      <c r="A951" s="32"/>
      <c r="B951" s="5"/>
      <c r="C951" s="33"/>
      <c r="D951" s="33"/>
      <c r="E951" s="33"/>
      <c r="F951" s="37"/>
      <c r="G951" s="5"/>
      <c r="H951" s="5"/>
      <c r="I951" s="5"/>
      <c r="J951" s="5"/>
      <c r="K951" s="37"/>
      <c r="L951" s="37"/>
      <c r="M951" s="33"/>
      <c r="N951" s="33"/>
      <c r="O951" s="33"/>
      <c r="P951" s="33"/>
      <c r="Q951" s="33"/>
      <c r="R951" s="32"/>
      <c r="S951" s="32"/>
      <c r="T951" s="32"/>
      <c r="U951" s="32"/>
      <c r="V951" s="43">
        <f t="shared" si="74"/>
      </c>
      <c r="W951" s="43">
        <f t="shared" si="75"/>
      </c>
      <c r="X951" s="43">
        <f t="shared" si="76"/>
      </c>
      <c r="Y951" s="43">
        <f t="shared" si="77"/>
      </c>
      <c r="Z951" s="43">
        <f t="shared" si="78"/>
      </c>
      <c r="AA951" s="41"/>
      <c r="AB951" s="41"/>
      <c r="AC951" s="41"/>
      <c r="AD951" s="41"/>
      <c r="AE951" s="41"/>
      <c r="AF951" s="41"/>
      <c r="AG951" s="41"/>
      <c r="AH951" s="41"/>
      <c r="AI951" s="41"/>
      <c r="AJ951" s="41"/>
      <c r="AK951" s="41"/>
      <c r="AL951" s="41"/>
      <c r="AM951" s="41"/>
      <c r="AN951" s="41"/>
      <c r="AO951" s="41"/>
      <c r="AP951" s="41"/>
      <c r="AQ951" s="42"/>
      <c r="AR951" s="42"/>
      <c r="AS951" s="42"/>
      <c r="AT951" s="42"/>
      <c r="AU951" s="42"/>
      <c r="AV951" s="42"/>
      <c r="AW951" s="42"/>
      <c r="AX951" s="42"/>
      <c r="AY951" s="6"/>
      <c r="AZ951" s="19"/>
      <c r="BA951" s="19"/>
      <c r="BB951" s="19"/>
      <c r="BC951" s="19"/>
    </row>
    <row r="952" spans="1:55" s="4" customFormat="1" ht="12">
      <c r="A952" s="32"/>
      <c r="B952" s="5"/>
      <c r="C952" s="33"/>
      <c r="D952" s="33"/>
      <c r="E952" s="33"/>
      <c r="F952" s="37"/>
      <c r="G952" s="5"/>
      <c r="H952" s="5"/>
      <c r="I952" s="5"/>
      <c r="J952" s="5"/>
      <c r="K952" s="37"/>
      <c r="L952" s="37"/>
      <c r="M952" s="33"/>
      <c r="N952" s="33"/>
      <c r="O952" s="33"/>
      <c r="P952" s="33"/>
      <c r="Q952" s="33"/>
      <c r="R952" s="32"/>
      <c r="S952" s="32"/>
      <c r="T952" s="32"/>
      <c r="U952" s="32"/>
      <c r="V952" s="43">
        <f t="shared" si="74"/>
      </c>
      <c r="W952" s="43">
        <f t="shared" si="75"/>
      </c>
      <c r="X952" s="43">
        <f t="shared" si="76"/>
      </c>
      <c r="Y952" s="43">
        <f t="shared" si="77"/>
      </c>
      <c r="Z952" s="43">
        <f t="shared" si="78"/>
      </c>
      <c r="AA952" s="41"/>
      <c r="AB952" s="41"/>
      <c r="AC952" s="41"/>
      <c r="AD952" s="41"/>
      <c r="AE952" s="41"/>
      <c r="AF952" s="41"/>
      <c r="AG952" s="41"/>
      <c r="AH952" s="41"/>
      <c r="AI952" s="41"/>
      <c r="AJ952" s="41"/>
      <c r="AK952" s="41"/>
      <c r="AL952" s="41"/>
      <c r="AM952" s="41"/>
      <c r="AN952" s="41"/>
      <c r="AO952" s="41"/>
      <c r="AP952" s="41"/>
      <c r="AQ952" s="42"/>
      <c r="AR952" s="42"/>
      <c r="AS952" s="42"/>
      <c r="AT952" s="42"/>
      <c r="AU952" s="42"/>
      <c r="AV952" s="42"/>
      <c r="AW952" s="42"/>
      <c r="AX952" s="42"/>
      <c r="AY952" s="6"/>
      <c r="AZ952" s="19"/>
      <c r="BA952" s="19"/>
      <c r="BB952" s="19"/>
      <c r="BC952" s="19"/>
    </row>
    <row r="953" spans="1:55" s="4" customFormat="1" ht="12">
      <c r="A953" s="32"/>
      <c r="B953" s="5"/>
      <c r="C953" s="33"/>
      <c r="D953" s="33"/>
      <c r="E953" s="33"/>
      <c r="F953" s="37"/>
      <c r="G953" s="5"/>
      <c r="H953" s="5"/>
      <c r="I953" s="5"/>
      <c r="J953" s="5"/>
      <c r="K953" s="37"/>
      <c r="L953" s="37"/>
      <c r="M953" s="33"/>
      <c r="N953" s="33"/>
      <c r="O953" s="33"/>
      <c r="P953" s="33"/>
      <c r="Q953" s="33"/>
      <c r="R953" s="32"/>
      <c r="S953" s="32"/>
      <c r="T953" s="32"/>
      <c r="U953" s="32"/>
      <c r="V953" s="43">
        <f t="shared" si="74"/>
      </c>
      <c r="W953" s="43">
        <f t="shared" si="75"/>
      </c>
      <c r="X953" s="43">
        <f t="shared" si="76"/>
      </c>
      <c r="Y953" s="43">
        <f t="shared" si="77"/>
      </c>
      <c r="Z953" s="43">
        <f t="shared" si="78"/>
      </c>
      <c r="AA953" s="41"/>
      <c r="AB953" s="41"/>
      <c r="AC953" s="41"/>
      <c r="AD953" s="41"/>
      <c r="AE953" s="41"/>
      <c r="AF953" s="41"/>
      <c r="AG953" s="41"/>
      <c r="AH953" s="41"/>
      <c r="AI953" s="41"/>
      <c r="AJ953" s="41"/>
      <c r="AK953" s="41"/>
      <c r="AL953" s="41"/>
      <c r="AM953" s="41"/>
      <c r="AN953" s="41"/>
      <c r="AO953" s="41"/>
      <c r="AP953" s="41"/>
      <c r="AQ953" s="42"/>
      <c r="AR953" s="42"/>
      <c r="AS953" s="42"/>
      <c r="AT953" s="42"/>
      <c r="AU953" s="42"/>
      <c r="AV953" s="42"/>
      <c r="AW953" s="42"/>
      <c r="AX953" s="42"/>
      <c r="AY953" s="6"/>
      <c r="AZ953" s="19"/>
      <c r="BA953" s="19"/>
      <c r="BB953" s="19"/>
      <c r="BC953" s="19"/>
    </row>
    <row r="954" spans="1:55" s="4" customFormat="1" ht="12">
      <c r="A954" s="32"/>
      <c r="B954" s="5"/>
      <c r="C954" s="33"/>
      <c r="D954" s="33"/>
      <c r="E954" s="33"/>
      <c r="F954" s="37"/>
      <c r="G954" s="5"/>
      <c r="H954" s="5"/>
      <c r="I954" s="5"/>
      <c r="J954" s="5"/>
      <c r="K954" s="37"/>
      <c r="L954" s="37"/>
      <c r="M954" s="33"/>
      <c r="N954" s="33"/>
      <c r="O954" s="33"/>
      <c r="P954" s="33"/>
      <c r="Q954" s="33"/>
      <c r="R954" s="32"/>
      <c r="S954" s="32"/>
      <c r="T954" s="32"/>
      <c r="U954" s="32"/>
      <c r="V954" s="43">
        <f t="shared" si="74"/>
      </c>
      <c r="W954" s="43">
        <f t="shared" si="75"/>
      </c>
      <c r="X954" s="43">
        <f t="shared" si="76"/>
      </c>
      <c r="Y954" s="43">
        <f t="shared" si="77"/>
      </c>
      <c r="Z954" s="43">
        <f t="shared" si="78"/>
      </c>
      <c r="AA954" s="41"/>
      <c r="AB954" s="41"/>
      <c r="AC954" s="41"/>
      <c r="AD954" s="41"/>
      <c r="AE954" s="41"/>
      <c r="AF954" s="41"/>
      <c r="AG954" s="41"/>
      <c r="AH954" s="41"/>
      <c r="AI954" s="41"/>
      <c r="AJ954" s="41"/>
      <c r="AK954" s="41"/>
      <c r="AL954" s="41"/>
      <c r="AM954" s="41"/>
      <c r="AN954" s="41"/>
      <c r="AO954" s="41"/>
      <c r="AP954" s="41"/>
      <c r="AQ954" s="42"/>
      <c r="AR954" s="42"/>
      <c r="AS954" s="42"/>
      <c r="AT954" s="42"/>
      <c r="AU954" s="42"/>
      <c r="AV954" s="42"/>
      <c r="AW954" s="42"/>
      <c r="AX954" s="42"/>
      <c r="AY954" s="6"/>
      <c r="AZ954" s="19"/>
      <c r="BA954" s="19"/>
      <c r="BB954" s="19"/>
      <c r="BC954" s="19"/>
    </row>
    <row r="955" spans="1:55" s="4" customFormat="1" ht="12">
      <c r="A955" s="32"/>
      <c r="B955" s="5"/>
      <c r="C955" s="33"/>
      <c r="D955" s="33"/>
      <c r="E955" s="33"/>
      <c r="F955" s="37"/>
      <c r="G955" s="5"/>
      <c r="H955" s="5"/>
      <c r="I955" s="5"/>
      <c r="J955" s="5"/>
      <c r="K955" s="37"/>
      <c r="L955" s="37"/>
      <c r="M955" s="33"/>
      <c r="N955" s="33"/>
      <c r="O955" s="33"/>
      <c r="P955" s="33"/>
      <c r="Q955" s="33"/>
      <c r="R955" s="32"/>
      <c r="S955" s="32"/>
      <c r="T955" s="32"/>
      <c r="U955" s="32"/>
      <c r="V955" s="43">
        <f t="shared" si="74"/>
      </c>
      <c r="W955" s="43">
        <f t="shared" si="75"/>
      </c>
      <c r="X955" s="43">
        <f t="shared" si="76"/>
      </c>
      <c r="Y955" s="43">
        <f t="shared" si="77"/>
      </c>
      <c r="Z955" s="43">
        <f t="shared" si="78"/>
      </c>
      <c r="AA955" s="41"/>
      <c r="AB955" s="41"/>
      <c r="AC955" s="41"/>
      <c r="AD955" s="41"/>
      <c r="AE955" s="41"/>
      <c r="AF955" s="41"/>
      <c r="AG955" s="41"/>
      <c r="AH955" s="41"/>
      <c r="AI955" s="41"/>
      <c r="AJ955" s="41"/>
      <c r="AK955" s="41"/>
      <c r="AL955" s="41"/>
      <c r="AM955" s="41"/>
      <c r="AN955" s="41"/>
      <c r="AO955" s="41"/>
      <c r="AP955" s="41"/>
      <c r="AQ955" s="42"/>
      <c r="AR955" s="42"/>
      <c r="AS955" s="42"/>
      <c r="AT955" s="42"/>
      <c r="AU955" s="42"/>
      <c r="AV955" s="42"/>
      <c r="AW955" s="42"/>
      <c r="AX955" s="42"/>
      <c r="AY955" s="6"/>
      <c r="AZ955" s="19"/>
      <c r="BA955" s="19"/>
      <c r="BB955" s="19"/>
      <c r="BC955" s="19"/>
    </row>
    <row r="956" spans="1:55" s="4" customFormat="1" ht="12">
      <c r="A956" s="32"/>
      <c r="B956" s="5"/>
      <c r="C956" s="33"/>
      <c r="D956" s="33"/>
      <c r="E956" s="33"/>
      <c r="F956" s="37"/>
      <c r="G956" s="5"/>
      <c r="H956" s="5"/>
      <c r="I956" s="5"/>
      <c r="J956" s="5"/>
      <c r="K956" s="37"/>
      <c r="L956" s="37"/>
      <c r="M956" s="33"/>
      <c r="N956" s="33"/>
      <c r="O956" s="33"/>
      <c r="P956" s="33"/>
      <c r="Q956" s="33"/>
      <c r="R956" s="32"/>
      <c r="S956" s="32"/>
      <c r="T956" s="32"/>
      <c r="U956" s="32"/>
      <c r="V956" s="43">
        <f t="shared" si="74"/>
      </c>
      <c r="W956" s="43">
        <f t="shared" si="75"/>
      </c>
      <c r="X956" s="43">
        <f t="shared" si="76"/>
      </c>
      <c r="Y956" s="43">
        <f t="shared" si="77"/>
      </c>
      <c r="Z956" s="43">
        <f t="shared" si="78"/>
      </c>
      <c r="AA956" s="41"/>
      <c r="AB956" s="41"/>
      <c r="AC956" s="41"/>
      <c r="AD956" s="41"/>
      <c r="AE956" s="41"/>
      <c r="AF956" s="41"/>
      <c r="AG956" s="41"/>
      <c r="AH956" s="41"/>
      <c r="AI956" s="41"/>
      <c r="AJ956" s="41"/>
      <c r="AK956" s="41"/>
      <c r="AL956" s="41"/>
      <c r="AM956" s="41"/>
      <c r="AN956" s="41"/>
      <c r="AO956" s="41"/>
      <c r="AP956" s="41"/>
      <c r="AQ956" s="42"/>
      <c r="AR956" s="42"/>
      <c r="AS956" s="42"/>
      <c r="AT956" s="42"/>
      <c r="AU956" s="42"/>
      <c r="AV956" s="42"/>
      <c r="AW956" s="42"/>
      <c r="AX956" s="42"/>
      <c r="AY956" s="6"/>
      <c r="AZ956" s="19"/>
      <c r="BA956" s="19"/>
      <c r="BB956" s="19"/>
      <c r="BC956" s="19"/>
    </row>
    <row r="957" spans="1:55" s="4" customFormat="1" ht="12">
      <c r="A957" s="32"/>
      <c r="B957" s="5"/>
      <c r="C957" s="33"/>
      <c r="D957" s="33"/>
      <c r="E957" s="33"/>
      <c r="F957" s="37"/>
      <c r="G957" s="5"/>
      <c r="H957" s="5"/>
      <c r="I957" s="5"/>
      <c r="J957" s="5"/>
      <c r="K957" s="37"/>
      <c r="L957" s="37"/>
      <c r="M957" s="33"/>
      <c r="N957" s="33"/>
      <c r="O957" s="33"/>
      <c r="P957" s="33"/>
      <c r="Q957" s="33"/>
      <c r="R957" s="32"/>
      <c r="S957" s="32"/>
      <c r="T957" s="32"/>
      <c r="U957" s="32"/>
      <c r="V957" s="43">
        <f t="shared" si="74"/>
      </c>
      <c r="W957" s="43">
        <f t="shared" si="75"/>
      </c>
      <c r="X957" s="43">
        <f t="shared" si="76"/>
      </c>
      <c r="Y957" s="43">
        <f t="shared" si="77"/>
      </c>
      <c r="Z957" s="43">
        <f t="shared" si="78"/>
      </c>
      <c r="AA957" s="41"/>
      <c r="AB957" s="41"/>
      <c r="AC957" s="41"/>
      <c r="AD957" s="41"/>
      <c r="AE957" s="41"/>
      <c r="AF957" s="41"/>
      <c r="AG957" s="41"/>
      <c r="AH957" s="41"/>
      <c r="AI957" s="41"/>
      <c r="AJ957" s="41"/>
      <c r="AK957" s="41"/>
      <c r="AL957" s="41"/>
      <c r="AM957" s="41"/>
      <c r="AN957" s="41"/>
      <c r="AO957" s="41"/>
      <c r="AP957" s="41"/>
      <c r="AQ957" s="42"/>
      <c r="AR957" s="42"/>
      <c r="AS957" s="42"/>
      <c r="AT957" s="42"/>
      <c r="AU957" s="42"/>
      <c r="AV957" s="42"/>
      <c r="AW957" s="42"/>
      <c r="AX957" s="42"/>
      <c r="AY957" s="6"/>
      <c r="AZ957" s="19"/>
      <c r="BA957" s="19"/>
      <c r="BB957" s="19"/>
      <c r="BC957" s="19"/>
    </row>
    <row r="958" spans="1:55" s="4" customFormat="1" ht="12">
      <c r="A958" s="32"/>
      <c r="B958" s="5"/>
      <c r="C958" s="33"/>
      <c r="D958" s="33"/>
      <c r="E958" s="33"/>
      <c r="F958" s="37"/>
      <c r="G958" s="5"/>
      <c r="H958" s="5"/>
      <c r="I958" s="5"/>
      <c r="J958" s="5"/>
      <c r="K958" s="37"/>
      <c r="L958" s="37"/>
      <c r="M958" s="33"/>
      <c r="N958" s="33"/>
      <c r="O958" s="33"/>
      <c r="P958" s="33"/>
      <c r="Q958" s="33"/>
      <c r="R958" s="32"/>
      <c r="S958" s="32"/>
      <c r="T958" s="32"/>
      <c r="U958" s="32"/>
      <c r="V958" s="43">
        <f t="shared" si="74"/>
      </c>
      <c r="W958" s="43">
        <f t="shared" si="75"/>
      </c>
      <c r="X958" s="43">
        <f t="shared" si="76"/>
      </c>
      <c r="Y958" s="43">
        <f t="shared" si="77"/>
      </c>
      <c r="Z958" s="43">
        <f t="shared" si="78"/>
      </c>
      <c r="AA958" s="41"/>
      <c r="AB958" s="41"/>
      <c r="AC958" s="41"/>
      <c r="AD958" s="41"/>
      <c r="AE958" s="41"/>
      <c r="AF958" s="41"/>
      <c r="AG958" s="41"/>
      <c r="AH958" s="41"/>
      <c r="AI958" s="41"/>
      <c r="AJ958" s="41"/>
      <c r="AK958" s="41"/>
      <c r="AL958" s="41"/>
      <c r="AM958" s="41"/>
      <c r="AN958" s="41"/>
      <c r="AO958" s="41"/>
      <c r="AP958" s="41"/>
      <c r="AQ958" s="42"/>
      <c r="AR958" s="42"/>
      <c r="AS958" s="42"/>
      <c r="AT958" s="42"/>
      <c r="AU958" s="42"/>
      <c r="AV958" s="42"/>
      <c r="AW958" s="42"/>
      <c r="AX958" s="42"/>
      <c r="AY958" s="6"/>
      <c r="AZ958" s="19"/>
      <c r="BA958" s="19"/>
      <c r="BB958" s="19"/>
      <c r="BC958" s="19"/>
    </row>
    <row r="959" spans="1:55" s="4" customFormat="1" ht="12">
      <c r="A959" s="32"/>
      <c r="B959" s="5"/>
      <c r="C959" s="33"/>
      <c r="D959" s="33"/>
      <c r="E959" s="33"/>
      <c r="F959" s="37"/>
      <c r="G959" s="5"/>
      <c r="H959" s="5"/>
      <c r="I959" s="5"/>
      <c r="J959" s="5"/>
      <c r="K959" s="37"/>
      <c r="L959" s="37"/>
      <c r="M959" s="33"/>
      <c r="N959" s="33"/>
      <c r="O959" s="33"/>
      <c r="P959" s="33"/>
      <c r="Q959" s="33"/>
      <c r="R959" s="32"/>
      <c r="S959" s="32"/>
      <c r="T959" s="32"/>
      <c r="U959" s="32"/>
      <c r="V959" s="43">
        <f t="shared" si="74"/>
      </c>
      <c r="W959" s="43">
        <f t="shared" si="75"/>
      </c>
      <c r="X959" s="43">
        <f t="shared" si="76"/>
      </c>
      <c r="Y959" s="43">
        <f t="shared" si="77"/>
      </c>
      <c r="Z959" s="43">
        <f t="shared" si="78"/>
      </c>
      <c r="AA959" s="41"/>
      <c r="AB959" s="41"/>
      <c r="AC959" s="41"/>
      <c r="AD959" s="41"/>
      <c r="AE959" s="41"/>
      <c r="AF959" s="41"/>
      <c r="AG959" s="41"/>
      <c r="AH959" s="41"/>
      <c r="AI959" s="41"/>
      <c r="AJ959" s="41"/>
      <c r="AK959" s="41"/>
      <c r="AL959" s="41"/>
      <c r="AM959" s="41"/>
      <c r="AN959" s="41"/>
      <c r="AO959" s="41"/>
      <c r="AP959" s="41"/>
      <c r="AQ959" s="42"/>
      <c r="AR959" s="42"/>
      <c r="AS959" s="42"/>
      <c r="AT959" s="42"/>
      <c r="AU959" s="42"/>
      <c r="AV959" s="42"/>
      <c r="AW959" s="42"/>
      <c r="AX959" s="42"/>
      <c r="AY959" s="6"/>
      <c r="AZ959" s="19"/>
      <c r="BA959" s="19"/>
      <c r="BB959" s="19"/>
      <c r="BC959" s="19"/>
    </row>
    <row r="960" spans="1:55" s="4" customFormat="1" ht="12">
      <c r="A960" s="32"/>
      <c r="B960" s="5"/>
      <c r="C960" s="33"/>
      <c r="D960" s="33"/>
      <c r="E960" s="33"/>
      <c r="F960" s="37"/>
      <c r="G960" s="5"/>
      <c r="H960" s="5"/>
      <c r="I960" s="5"/>
      <c r="J960" s="5"/>
      <c r="K960" s="37"/>
      <c r="L960" s="37"/>
      <c r="M960" s="33"/>
      <c r="N960" s="33"/>
      <c r="O960" s="33"/>
      <c r="P960" s="33"/>
      <c r="Q960" s="33"/>
      <c r="R960" s="32"/>
      <c r="S960" s="32"/>
      <c r="T960" s="32"/>
      <c r="U960" s="32"/>
      <c r="V960" s="43">
        <f t="shared" si="74"/>
      </c>
      <c r="W960" s="43">
        <f t="shared" si="75"/>
      </c>
      <c r="X960" s="43">
        <f t="shared" si="76"/>
      </c>
      <c r="Y960" s="43">
        <f t="shared" si="77"/>
      </c>
      <c r="Z960" s="43">
        <f t="shared" si="78"/>
      </c>
      <c r="AA960" s="41"/>
      <c r="AB960" s="41"/>
      <c r="AC960" s="41"/>
      <c r="AD960" s="41"/>
      <c r="AE960" s="41"/>
      <c r="AF960" s="41"/>
      <c r="AG960" s="41"/>
      <c r="AH960" s="41"/>
      <c r="AI960" s="41"/>
      <c r="AJ960" s="41"/>
      <c r="AK960" s="41"/>
      <c r="AL960" s="41"/>
      <c r="AM960" s="41"/>
      <c r="AN960" s="41"/>
      <c r="AO960" s="41"/>
      <c r="AP960" s="41"/>
      <c r="AQ960" s="42"/>
      <c r="AR960" s="42"/>
      <c r="AS960" s="42"/>
      <c r="AT960" s="42"/>
      <c r="AU960" s="42"/>
      <c r="AV960" s="42"/>
      <c r="AW960" s="42"/>
      <c r="AX960" s="42"/>
      <c r="AY960" s="6"/>
      <c r="AZ960" s="19"/>
      <c r="BA960" s="19"/>
      <c r="BB960" s="19"/>
      <c r="BC960" s="19"/>
    </row>
    <row r="961" spans="1:55" s="4" customFormat="1" ht="12">
      <c r="A961" s="32"/>
      <c r="B961" s="5"/>
      <c r="C961" s="33"/>
      <c r="D961" s="33"/>
      <c r="E961" s="33"/>
      <c r="F961" s="37"/>
      <c r="G961" s="5"/>
      <c r="H961" s="5"/>
      <c r="I961" s="5"/>
      <c r="J961" s="5"/>
      <c r="K961" s="37"/>
      <c r="L961" s="37"/>
      <c r="M961" s="33"/>
      <c r="N961" s="33"/>
      <c r="O961" s="33"/>
      <c r="P961" s="33"/>
      <c r="Q961" s="33"/>
      <c r="R961" s="32"/>
      <c r="S961" s="32"/>
      <c r="T961" s="32"/>
      <c r="U961" s="32"/>
      <c r="V961" s="43">
        <f t="shared" si="74"/>
      </c>
      <c r="W961" s="43">
        <f t="shared" si="75"/>
      </c>
      <c r="X961" s="43">
        <f t="shared" si="76"/>
      </c>
      <c r="Y961" s="43">
        <f t="shared" si="77"/>
      </c>
      <c r="Z961" s="43">
        <f t="shared" si="78"/>
      </c>
      <c r="AA961" s="41"/>
      <c r="AB961" s="41"/>
      <c r="AC961" s="41"/>
      <c r="AD961" s="41"/>
      <c r="AE961" s="41"/>
      <c r="AF961" s="41"/>
      <c r="AG961" s="41"/>
      <c r="AH961" s="41"/>
      <c r="AI961" s="41"/>
      <c r="AJ961" s="41"/>
      <c r="AK961" s="41"/>
      <c r="AL961" s="41"/>
      <c r="AM961" s="41"/>
      <c r="AN961" s="41"/>
      <c r="AO961" s="41"/>
      <c r="AP961" s="41"/>
      <c r="AQ961" s="42"/>
      <c r="AR961" s="42"/>
      <c r="AS961" s="42"/>
      <c r="AT961" s="42"/>
      <c r="AU961" s="42"/>
      <c r="AV961" s="42"/>
      <c r="AW961" s="42"/>
      <c r="AX961" s="42"/>
      <c r="AY961" s="6"/>
      <c r="AZ961" s="19"/>
      <c r="BA961" s="19"/>
      <c r="BB961" s="19"/>
      <c r="BC961" s="19"/>
    </row>
    <row r="962" spans="1:55" s="4" customFormat="1" ht="12">
      <c r="A962" s="32"/>
      <c r="B962" s="5"/>
      <c r="C962" s="33"/>
      <c r="D962" s="33"/>
      <c r="E962" s="33"/>
      <c r="F962" s="37"/>
      <c r="G962" s="5"/>
      <c r="H962" s="5"/>
      <c r="I962" s="5"/>
      <c r="J962" s="5"/>
      <c r="K962" s="37"/>
      <c r="L962" s="37"/>
      <c r="M962" s="33"/>
      <c r="N962" s="33"/>
      <c r="O962" s="33"/>
      <c r="P962" s="33"/>
      <c r="Q962" s="33"/>
      <c r="R962" s="32"/>
      <c r="S962" s="32"/>
      <c r="T962" s="32"/>
      <c r="U962" s="32"/>
      <c r="V962" s="43">
        <f t="shared" si="74"/>
      </c>
      <c r="W962" s="43">
        <f t="shared" si="75"/>
      </c>
      <c r="X962" s="43">
        <f t="shared" si="76"/>
      </c>
      <c r="Y962" s="43">
        <f t="shared" si="77"/>
      </c>
      <c r="Z962" s="43">
        <f t="shared" si="78"/>
      </c>
      <c r="AA962" s="41"/>
      <c r="AB962" s="41"/>
      <c r="AC962" s="41"/>
      <c r="AD962" s="41"/>
      <c r="AE962" s="41"/>
      <c r="AF962" s="41"/>
      <c r="AG962" s="41"/>
      <c r="AH962" s="41"/>
      <c r="AI962" s="41"/>
      <c r="AJ962" s="41"/>
      <c r="AK962" s="41"/>
      <c r="AL962" s="41"/>
      <c r="AM962" s="41"/>
      <c r="AN962" s="41"/>
      <c r="AO962" s="41"/>
      <c r="AP962" s="41"/>
      <c r="AQ962" s="42"/>
      <c r="AR962" s="42"/>
      <c r="AS962" s="42"/>
      <c r="AT962" s="42"/>
      <c r="AU962" s="42"/>
      <c r="AV962" s="42"/>
      <c r="AW962" s="42"/>
      <c r="AX962" s="42"/>
      <c r="AY962" s="6"/>
      <c r="AZ962" s="19"/>
      <c r="BA962" s="19"/>
      <c r="BB962" s="19"/>
      <c r="BC962" s="19"/>
    </row>
    <row r="963" spans="1:55" s="4" customFormat="1" ht="12">
      <c r="A963" s="32"/>
      <c r="B963" s="5"/>
      <c r="C963" s="33"/>
      <c r="D963" s="33"/>
      <c r="E963" s="33"/>
      <c r="F963" s="37"/>
      <c r="G963" s="5"/>
      <c r="H963" s="5"/>
      <c r="I963" s="5"/>
      <c r="J963" s="5"/>
      <c r="K963" s="37"/>
      <c r="L963" s="37"/>
      <c r="M963" s="33"/>
      <c r="N963" s="33"/>
      <c r="O963" s="33"/>
      <c r="P963" s="33"/>
      <c r="Q963" s="33"/>
      <c r="R963" s="32"/>
      <c r="S963" s="32"/>
      <c r="T963" s="32"/>
      <c r="U963" s="32"/>
      <c r="V963" s="43">
        <f t="shared" si="74"/>
      </c>
      <c r="W963" s="43">
        <f t="shared" si="75"/>
      </c>
      <c r="X963" s="43">
        <f t="shared" si="76"/>
      </c>
      <c r="Y963" s="43">
        <f t="shared" si="77"/>
      </c>
      <c r="Z963" s="43">
        <f t="shared" si="78"/>
      </c>
      <c r="AA963" s="41"/>
      <c r="AB963" s="41"/>
      <c r="AC963" s="41"/>
      <c r="AD963" s="41"/>
      <c r="AE963" s="41"/>
      <c r="AF963" s="41"/>
      <c r="AG963" s="41"/>
      <c r="AH963" s="41"/>
      <c r="AI963" s="41"/>
      <c r="AJ963" s="41"/>
      <c r="AK963" s="41"/>
      <c r="AL963" s="41"/>
      <c r="AM963" s="41"/>
      <c r="AN963" s="41"/>
      <c r="AO963" s="41"/>
      <c r="AP963" s="41"/>
      <c r="AQ963" s="42"/>
      <c r="AR963" s="42"/>
      <c r="AS963" s="42"/>
      <c r="AT963" s="42"/>
      <c r="AU963" s="42"/>
      <c r="AV963" s="42"/>
      <c r="AW963" s="42"/>
      <c r="AX963" s="42"/>
      <c r="AY963" s="6"/>
      <c r="AZ963" s="19"/>
      <c r="BA963" s="19"/>
      <c r="BB963" s="19"/>
      <c r="BC963" s="19"/>
    </row>
    <row r="964" spans="1:55" s="4" customFormat="1" ht="12">
      <c r="A964" s="32"/>
      <c r="B964" s="5"/>
      <c r="C964" s="33"/>
      <c r="D964" s="33"/>
      <c r="E964" s="33"/>
      <c r="F964" s="37"/>
      <c r="G964" s="5"/>
      <c r="H964" s="5"/>
      <c r="I964" s="5"/>
      <c r="J964" s="5"/>
      <c r="K964" s="37"/>
      <c r="L964" s="37"/>
      <c r="M964" s="33"/>
      <c r="N964" s="33"/>
      <c r="O964" s="33"/>
      <c r="P964" s="33"/>
      <c r="Q964" s="33"/>
      <c r="R964" s="32"/>
      <c r="S964" s="32"/>
      <c r="T964" s="32"/>
      <c r="U964" s="32"/>
      <c r="V964" s="43">
        <f t="shared" si="74"/>
      </c>
      <c r="W964" s="43">
        <f t="shared" si="75"/>
      </c>
      <c r="X964" s="43">
        <f t="shared" si="76"/>
      </c>
      <c r="Y964" s="43">
        <f t="shared" si="77"/>
      </c>
      <c r="Z964" s="43">
        <f t="shared" si="78"/>
      </c>
      <c r="AA964" s="41"/>
      <c r="AB964" s="41"/>
      <c r="AC964" s="41"/>
      <c r="AD964" s="41"/>
      <c r="AE964" s="41"/>
      <c r="AF964" s="41"/>
      <c r="AG964" s="41"/>
      <c r="AH964" s="41"/>
      <c r="AI964" s="41"/>
      <c r="AJ964" s="41"/>
      <c r="AK964" s="41"/>
      <c r="AL964" s="41"/>
      <c r="AM964" s="41"/>
      <c r="AN964" s="41"/>
      <c r="AO964" s="41"/>
      <c r="AP964" s="41"/>
      <c r="AQ964" s="42"/>
      <c r="AR964" s="42"/>
      <c r="AS964" s="42"/>
      <c r="AT964" s="42"/>
      <c r="AU964" s="42"/>
      <c r="AV964" s="42"/>
      <c r="AW964" s="42"/>
      <c r="AX964" s="42"/>
      <c r="AY964" s="6"/>
      <c r="AZ964" s="19"/>
      <c r="BA964" s="19"/>
      <c r="BB964" s="19"/>
      <c r="BC964" s="19"/>
    </row>
    <row r="965" spans="1:55" s="4" customFormat="1" ht="12">
      <c r="A965" s="32"/>
      <c r="B965" s="5"/>
      <c r="C965" s="33"/>
      <c r="D965" s="33"/>
      <c r="E965" s="33"/>
      <c r="F965" s="37"/>
      <c r="G965" s="5"/>
      <c r="H965" s="5"/>
      <c r="I965" s="5"/>
      <c r="J965" s="5"/>
      <c r="K965" s="37"/>
      <c r="L965" s="37"/>
      <c r="M965" s="33"/>
      <c r="N965" s="33"/>
      <c r="O965" s="33"/>
      <c r="P965" s="33"/>
      <c r="Q965" s="33"/>
      <c r="R965" s="32"/>
      <c r="S965" s="32"/>
      <c r="T965" s="32"/>
      <c r="U965" s="32"/>
      <c r="V965" s="43">
        <f t="shared" si="74"/>
      </c>
      <c r="W965" s="43">
        <f t="shared" si="75"/>
      </c>
      <c r="X965" s="43">
        <f t="shared" si="76"/>
      </c>
      <c r="Y965" s="43">
        <f t="shared" si="77"/>
      </c>
      <c r="Z965" s="43">
        <f t="shared" si="78"/>
      </c>
      <c r="AA965" s="41"/>
      <c r="AB965" s="41"/>
      <c r="AC965" s="41"/>
      <c r="AD965" s="41"/>
      <c r="AE965" s="41"/>
      <c r="AF965" s="41"/>
      <c r="AG965" s="41"/>
      <c r="AH965" s="41"/>
      <c r="AI965" s="41"/>
      <c r="AJ965" s="41"/>
      <c r="AK965" s="41"/>
      <c r="AL965" s="41"/>
      <c r="AM965" s="41"/>
      <c r="AN965" s="41"/>
      <c r="AO965" s="41"/>
      <c r="AP965" s="41"/>
      <c r="AQ965" s="42"/>
      <c r="AR965" s="42"/>
      <c r="AS965" s="42"/>
      <c r="AT965" s="42"/>
      <c r="AU965" s="42"/>
      <c r="AV965" s="42"/>
      <c r="AW965" s="42"/>
      <c r="AX965" s="42"/>
      <c r="AY965" s="6"/>
      <c r="AZ965" s="19"/>
      <c r="BA965" s="19"/>
      <c r="BB965" s="19"/>
      <c r="BC965" s="19"/>
    </row>
    <row r="966" spans="1:55" s="4" customFormat="1" ht="12">
      <c r="A966" s="32"/>
      <c r="B966" s="5"/>
      <c r="C966" s="33"/>
      <c r="D966" s="33"/>
      <c r="E966" s="33"/>
      <c r="F966" s="37"/>
      <c r="G966" s="5"/>
      <c r="H966" s="5"/>
      <c r="I966" s="5"/>
      <c r="J966" s="5"/>
      <c r="K966" s="37"/>
      <c r="L966" s="37"/>
      <c r="M966" s="33"/>
      <c r="N966" s="33"/>
      <c r="O966" s="33"/>
      <c r="P966" s="33"/>
      <c r="Q966" s="33"/>
      <c r="R966" s="32"/>
      <c r="S966" s="32"/>
      <c r="T966" s="32"/>
      <c r="U966" s="32"/>
      <c r="V966" s="43">
        <f t="shared" si="74"/>
      </c>
      <c r="W966" s="43">
        <f t="shared" si="75"/>
      </c>
      <c r="X966" s="43">
        <f t="shared" si="76"/>
      </c>
      <c r="Y966" s="43">
        <f t="shared" si="77"/>
      </c>
      <c r="Z966" s="43">
        <f t="shared" si="78"/>
      </c>
      <c r="AA966" s="41"/>
      <c r="AB966" s="41"/>
      <c r="AC966" s="41"/>
      <c r="AD966" s="41"/>
      <c r="AE966" s="41"/>
      <c r="AF966" s="41"/>
      <c r="AG966" s="41"/>
      <c r="AH966" s="41"/>
      <c r="AI966" s="41"/>
      <c r="AJ966" s="41"/>
      <c r="AK966" s="41"/>
      <c r="AL966" s="41"/>
      <c r="AM966" s="41"/>
      <c r="AN966" s="41"/>
      <c r="AO966" s="41"/>
      <c r="AP966" s="41"/>
      <c r="AQ966" s="42"/>
      <c r="AR966" s="42"/>
      <c r="AS966" s="42"/>
      <c r="AT966" s="42"/>
      <c r="AU966" s="42"/>
      <c r="AV966" s="42"/>
      <c r="AW966" s="42"/>
      <c r="AX966" s="42"/>
      <c r="AY966" s="6"/>
      <c r="AZ966" s="19"/>
      <c r="BA966" s="19"/>
      <c r="BB966" s="19"/>
      <c r="BC966" s="19"/>
    </row>
    <row r="967" spans="1:55" s="4" customFormat="1" ht="12">
      <c r="A967" s="32"/>
      <c r="B967" s="5"/>
      <c r="C967" s="33"/>
      <c r="D967" s="33"/>
      <c r="E967" s="33"/>
      <c r="F967" s="37"/>
      <c r="G967" s="5"/>
      <c r="H967" s="5"/>
      <c r="I967" s="5"/>
      <c r="J967" s="5"/>
      <c r="K967" s="37"/>
      <c r="L967" s="37"/>
      <c r="M967" s="33"/>
      <c r="N967" s="33"/>
      <c r="O967" s="33"/>
      <c r="P967" s="33"/>
      <c r="Q967" s="33"/>
      <c r="R967" s="32"/>
      <c r="S967" s="32"/>
      <c r="T967" s="32"/>
      <c r="U967" s="32"/>
      <c r="V967" s="43">
        <f t="shared" si="74"/>
      </c>
      <c r="W967" s="43">
        <f t="shared" si="75"/>
      </c>
      <c r="X967" s="43">
        <f t="shared" si="76"/>
      </c>
      <c r="Y967" s="43">
        <f t="shared" si="77"/>
      </c>
      <c r="Z967" s="43">
        <f t="shared" si="78"/>
      </c>
      <c r="AA967" s="41"/>
      <c r="AB967" s="41"/>
      <c r="AC967" s="41"/>
      <c r="AD967" s="41"/>
      <c r="AE967" s="41"/>
      <c r="AF967" s="41"/>
      <c r="AG967" s="41"/>
      <c r="AH967" s="41"/>
      <c r="AI967" s="41"/>
      <c r="AJ967" s="41"/>
      <c r="AK967" s="41"/>
      <c r="AL967" s="41"/>
      <c r="AM967" s="41"/>
      <c r="AN967" s="41"/>
      <c r="AO967" s="41"/>
      <c r="AP967" s="41"/>
      <c r="AQ967" s="42"/>
      <c r="AR967" s="42"/>
      <c r="AS967" s="42"/>
      <c r="AT967" s="42"/>
      <c r="AU967" s="42"/>
      <c r="AV967" s="42"/>
      <c r="AW967" s="42"/>
      <c r="AX967" s="42"/>
      <c r="AY967" s="6"/>
      <c r="AZ967" s="19"/>
      <c r="BA967" s="19"/>
      <c r="BB967" s="19"/>
      <c r="BC967" s="19"/>
    </row>
    <row r="968" spans="1:55" s="4" customFormat="1" ht="12">
      <c r="A968" s="32"/>
      <c r="B968" s="5"/>
      <c r="C968" s="33"/>
      <c r="D968" s="33"/>
      <c r="E968" s="33"/>
      <c r="F968" s="37"/>
      <c r="G968" s="5"/>
      <c r="H968" s="5"/>
      <c r="I968" s="5"/>
      <c r="J968" s="5"/>
      <c r="K968" s="37"/>
      <c r="L968" s="37"/>
      <c r="M968" s="33"/>
      <c r="N968" s="33"/>
      <c r="O968" s="33"/>
      <c r="P968" s="33"/>
      <c r="Q968" s="33"/>
      <c r="R968" s="32"/>
      <c r="S968" s="32"/>
      <c r="T968" s="32"/>
      <c r="U968" s="32"/>
      <c r="V968" s="43">
        <f t="shared" si="74"/>
      </c>
      <c r="W968" s="43">
        <f t="shared" si="75"/>
      </c>
      <c r="X968" s="43">
        <f t="shared" si="76"/>
      </c>
      <c r="Y968" s="43">
        <f t="shared" si="77"/>
      </c>
      <c r="Z968" s="43">
        <f t="shared" si="78"/>
      </c>
      <c r="AA968" s="41"/>
      <c r="AB968" s="41"/>
      <c r="AC968" s="41"/>
      <c r="AD968" s="41"/>
      <c r="AE968" s="41"/>
      <c r="AF968" s="41"/>
      <c r="AG968" s="41"/>
      <c r="AH968" s="41"/>
      <c r="AI968" s="41"/>
      <c r="AJ968" s="41"/>
      <c r="AK968" s="41"/>
      <c r="AL968" s="41"/>
      <c r="AM968" s="41"/>
      <c r="AN968" s="41"/>
      <c r="AO968" s="41"/>
      <c r="AP968" s="41"/>
      <c r="AQ968" s="42"/>
      <c r="AR968" s="42"/>
      <c r="AS968" s="42"/>
      <c r="AT968" s="42"/>
      <c r="AU968" s="42"/>
      <c r="AV968" s="42"/>
      <c r="AW968" s="42"/>
      <c r="AX968" s="42"/>
      <c r="AY968" s="6"/>
      <c r="AZ968" s="19"/>
      <c r="BA968" s="19"/>
      <c r="BB968" s="19"/>
      <c r="BC968" s="19"/>
    </row>
    <row r="969" spans="1:55" s="4" customFormat="1" ht="12">
      <c r="A969" s="32"/>
      <c r="B969" s="5"/>
      <c r="C969" s="33"/>
      <c r="D969" s="33"/>
      <c r="E969" s="33"/>
      <c r="F969" s="37"/>
      <c r="G969" s="5"/>
      <c r="H969" s="5"/>
      <c r="I969" s="5"/>
      <c r="J969" s="5"/>
      <c r="K969" s="37"/>
      <c r="L969" s="37"/>
      <c r="M969" s="33"/>
      <c r="N969" s="33"/>
      <c r="O969" s="33"/>
      <c r="P969" s="33"/>
      <c r="Q969" s="33"/>
      <c r="R969" s="32"/>
      <c r="S969" s="32"/>
      <c r="T969" s="32"/>
      <c r="U969" s="32"/>
      <c r="V969" s="43">
        <f t="shared" si="74"/>
      </c>
      <c r="W969" s="43">
        <f t="shared" si="75"/>
      </c>
      <c r="X969" s="43">
        <f t="shared" si="76"/>
      </c>
      <c r="Y969" s="43">
        <f t="shared" si="77"/>
      </c>
      <c r="Z969" s="43">
        <f t="shared" si="78"/>
      </c>
      <c r="AA969" s="41"/>
      <c r="AB969" s="41"/>
      <c r="AC969" s="41"/>
      <c r="AD969" s="41"/>
      <c r="AE969" s="41"/>
      <c r="AF969" s="41"/>
      <c r="AG969" s="41"/>
      <c r="AH969" s="41"/>
      <c r="AI969" s="41"/>
      <c r="AJ969" s="41"/>
      <c r="AK969" s="41"/>
      <c r="AL969" s="41"/>
      <c r="AM969" s="41"/>
      <c r="AN969" s="41"/>
      <c r="AO969" s="41"/>
      <c r="AP969" s="41"/>
      <c r="AQ969" s="42"/>
      <c r="AR969" s="42"/>
      <c r="AS969" s="42"/>
      <c r="AT969" s="42"/>
      <c r="AU969" s="42"/>
      <c r="AV969" s="42"/>
      <c r="AW969" s="42"/>
      <c r="AX969" s="42"/>
      <c r="AY969" s="6"/>
      <c r="AZ969" s="19"/>
      <c r="BA969" s="19"/>
      <c r="BB969" s="19"/>
      <c r="BC969" s="19"/>
    </row>
    <row r="970" spans="1:55" s="4" customFormat="1" ht="12">
      <c r="A970" s="32"/>
      <c r="B970" s="5"/>
      <c r="C970" s="33"/>
      <c r="D970" s="33"/>
      <c r="E970" s="33"/>
      <c r="F970" s="37"/>
      <c r="G970" s="5"/>
      <c r="H970" s="5"/>
      <c r="I970" s="5"/>
      <c r="J970" s="5"/>
      <c r="K970" s="37"/>
      <c r="L970" s="37"/>
      <c r="M970" s="33"/>
      <c r="N970" s="33"/>
      <c r="O970" s="33"/>
      <c r="P970" s="33"/>
      <c r="Q970" s="33"/>
      <c r="R970" s="32"/>
      <c r="S970" s="32"/>
      <c r="T970" s="32"/>
      <c r="U970" s="32"/>
      <c r="V970" s="43">
        <f t="shared" si="74"/>
      </c>
      <c r="W970" s="43">
        <f t="shared" si="75"/>
      </c>
      <c r="X970" s="43">
        <f t="shared" si="76"/>
      </c>
      <c r="Y970" s="43">
        <f t="shared" si="77"/>
      </c>
      <c r="Z970" s="43">
        <f t="shared" si="78"/>
      </c>
      <c r="AA970" s="41"/>
      <c r="AB970" s="41"/>
      <c r="AC970" s="41"/>
      <c r="AD970" s="41"/>
      <c r="AE970" s="41"/>
      <c r="AF970" s="41"/>
      <c r="AG970" s="41"/>
      <c r="AH970" s="41"/>
      <c r="AI970" s="41"/>
      <c r="AJ970" s="41"/>
      <c r="AK970" s="41"/>
      <c r="AL970" s="41"/>
      <c r="AM970" s="41"/>
      <c r="AN970" s="41"/>
      <c r="AO970" s="41"/>
      <c r="AP970" s="41"/>
      <c r="AQ970" s="42"/>
      <c r="AR970" s="42"/>
      <c r="AS970" s="42"/>
      <c r="AT970" s="42"/>
      <c r="AU970" s="42"/>
      <c r="AV970" s="42"/>
      <c r="AW970" s="42"/>
      <c r="AX970" s="42"/>
      <c r="AY970" s="6"/>
      <c r="AZ970" s="19"/>
      <c r="BA970" s="19"/>
      <c r="BB970" s="19"/>
      <c r="BC970" s="19"/>
    </row>
    <row r="971" spans="1:55" s="4" customFormat="1" ht="12">
      <c r="A971" s="32"/>
      <c r="B971" s="5"/>
      <c r="C971" s="33"/>
      <c r="D971" s="33"/>
      <c r="E971" s="33"/>
      <c r="F971" s="37"/>
      <c r="G971" s="5"/>
      <c r="H971" s="5"/>
      <c r="I971" s="5"/>
      <c r="J971" s="5"/>
      <c r="K971" s="37"/>
      <c r="L971" s="37"/>
      <c r="M971" s="33"/>
      <c r="N971" s="33"/>
      <c r="O971" s="33"/>
      <c r="P971" s="33"/>
      <c r="Q971" s="33"/>
      <c r="R971" s="32"/>
      <c r="S971" s="32"/>
      <c r="T971" s="32"/>
      <c r="U971" s="32"/>
      <c r="V971" s="43">
        <f t="shared" si="74"/>
      </c>
      <c r="W971" s="43">
        <f t="shared" si="75"/>
      </c>
      <c r="X971" s="43">
        <f t="shared" si="76"/>
      </c>
      <c r="Y971" s="43">
        <f t="shared" si="77"/>
      </c>
      <c r="Z971" s="43">
        <f t="shared" si="78"/>
      </c>
      <c r="AA971" s="41"/>
      <c r="AB971" s="41"/>
      <c r="AC971" s="41"/>
      <c r="AD971" s="41"/>
      <c r="AE971" s="41"/>
      <c r="AF971" s="41"/>
      <c r="AG971" s="41"/>
      <c r="AH971" s="41"/>
      <c r="AI971" s="41"/>
      <c r="AJ971" s="41"/>
      <c r="AK971" s="41"/>
      <c r="AL971" s="41"/>
      <c r="AM971" s="41"/>
      <c r="AN971" s="41"/>
      <c r="AO971" s="41"/>
      <c r="AP971" s="41"/>
      <c r="AQ971" s="42"/>
      <c r="AR971" s="42"/>
      <c r="AS971" s="42"/>
      <c r="AT971" s="42"/>
      <c r="AU971" s="42"/>
      <c r="AV971" s="42"/>
      <c r="AW971" s="42"/>
      <c r="AX971" s="42"/>
      <c r="AY971" s="6"/>
      <c r="AZ971" s="19"/>
      <c r="BA971" s="19"/>
      <c r="BB971" s="19"/>
      <c r="BC971" s="19"/>
    </row>
    <row r="972" spans="1:55" s="4" customFormat="1" ht="12">
      <c r="A972" s="32"/>
      <c r="B972" s="5"/>
      <c r="C972" s="33"/>
      <c r="D972" s="33"/>
      <c r="E972" s="33"/>
      <c r="F972" s="37"/>
      <c r="G972" s="5"/>
      <c r="H972" s="5"/>
      <c r="I972" s="5"/>
      <c r="J972" s="5"/>
      <c r="K972" s="37"/>
      <c r="L972" s="37"/>
      <c r="M972" s="33"/>
      <c r="N972" s="33"/>
      <c r="O972" s="33"/>
      <c r="P972" s="33"/>
      <c r="Q972" s="33"/>
      <c r="R972" s="32"/>
      <c r="S972" s="32"/>
      <c r="T972" s="32"/>
      <c r="U972" s="32"/>
      <c r="V972" s="43">
        <f t="shared" si="74"/>
      </c>
      <c r="W972" s="43">
        <f t="shared" si="75"/>
      </c>
      <c r="X972" s="43">
        <f t="shared" si="76"/>
      </c>
      <c r="Y972" s="43">
        <f t="shared" si="77"/>
      </c>
      <c r="Z972" s="43">
        <f t="shared" si="78"/>
      </c>
      <c r="AA972" s="41"/>
      <c r="AB972" s="41"/>
      <c r="AC972" s="41"/>
      <c r="AD972" s="41"/>
      <c r="AE972" s="41"/>
      <c r="AF972" s="41"/>
      <c r="AG972" s="41"/>
      <c r="AH972" s="41"/>
      <c r="AI972" s="41"/>
      <c r="AJ972" s="41"/>
      <c r="AK972" s="41"/>
      <c r="AL972" s="41"/>
      <c r="AM972" s="41"/>
      <c r="AN972" s="41"/>
      <c r="AO972" s="41"/>
      <c r="AP972" s="41"/>
      <c r="AQ972" s="42"/>
      <c r="AR972" s="42"/>
      <c r="AS972" s="42"/>
      <c r="AT972" s="42"/>
      <c r="AU972" s="42"/>
      <c r="AV972" s="42"/>
      <c r="AW972" s="42"/>
      <c r="AX972" s="42"/>
      <c r="AY972" s="6"/>
      <c r="AZ972" s="19"/>
      <c r="BA972" s="19"/>
      <c r="BB972" s="19"/>
      <c r="BC972" s="19"/>
    </row>
    <row r="973" spans="1:55" s="4" customFormat="1" ht="12">
      <c r="A973" s="32"/>
      <c r="B973" s="5"/>
      <c r="C973" s="33"/>
      <c r="D973" s="33"/>
      <c r="E973" s="33"/>
      <c r="F973" s="37"/>
      <c r="G973" s="5"/>
      <c r="H973" s="5"/>
      <c r="I973" s="5"/>
      <c r="J973" s="5"/>
      <c r="K973" s="37"/>
      <c r="L973" s="37"/>
      <c r="M973" s="33"/>
      <c r="N973" s="33"/>
      <c r="O973" s="33"/>
      <c r="P973" s="33"/>
      <c r="Q973" s="33"/>
      <c r="R973" s="32"/>
      <c r="S973" s="32"/>
      <c r="T973" s="32"/>
      <c r="U973" s="32"/>
      <c r="V973" s="43">
        <f t="shared" si="74"/>
      </c>
      <c r="W973" s="43">
        <f t="shared" si="75"/>
      </c>
      <c r="X973" s="43">
        <f t="shared" si="76"/>
      </c>
      <c r="Y973" s="43">
        <f t="shared" si="77"/>
      </c>
      <c r="Z973" s="43">
        <f t="shared" si="78"/>
      </c>
      <c r="AA973" s="41"/>
      <c r="AB973" s="41"/>
      <c r="AC973" s="41"/>
      <c r="AD973" s="41"/>
      <c r="AE973" s="41"/>
      <c r="AF973" s="41"/>
      <c r="AG973" s="41"/>
      <c r="AH973" s="41"/>
      <c r="AI973" s="41"/>
      <c r="AJ973" s="41"/>
      <c r="AK973" s="41"/>
      <c r="AL973" s="41"/>
      <c r="AM973" s="41"/>
      <c r="AN973" s="41"/>
      <c r="AO973" s="41"/>
      <c r="AP973" s="41"/>
      <c r="AQ973" s="42"/>
      <c r="AR973" s="42"/>
      <c r="AS973" s="42"/>
      <c r="AT973" s="42"/>
      <c r="AU973" s="42"/>
      <c r="AV973" s="42"/>
      <c r="AW973" s="42"/>
      <c r="AX973" s="42"/>
      <c r="AY973" s="6"/>
      <c r="AZ973" s="19"/>
      <c r="BA973" s="19"/>
      <c r="BB973" s="19"/>
      <c r="BC973" s="19"/>
    </row>
    <row r="974" spans="1:55" s="4" customFormat="1" ht="12">
      <c r="A974" s="32"/>
      <c r="B974" s="5"/>
      <c r="C974" s="33"/>
      <c r="D974" s="33"/>
      <c r="E974" s="33"/>
      <c r="F974" s="37"/>
      <c r="G974" s="5"/>
      <c r="H974" s="5"/>
      <c r="I974" s="5"/>
      <c r="J974" s="5"/>
      <c r="K974" s="37"/>
      <c r="L974" s="37"/>
      <c r="M974" s="33"/>
      <c r="N974" s="33"/>
      <c r="O974" s="33"/>
      <c r="P974" s="33"/>
      <c r="Q974" s="33"/>
      <c r="R974" s="32"/>
      <c r="S974" s="32"/>
      <c r="T974" s="32"/>
      <c r="U974" s="32"/>
      <c r="V974" s="43">
        <f t="shared" si="74"/>
      </c>
      <c r="W974" s="43">
        <f t="shared" si="75"/>
      </c>
      <c r="X974" s="43">
        <f t="shared" si="76"/>
      </c>
      <c r="Y974" s="43">
        <f t="shared" si="77"/>
      </c>
      <c r="Z974" s="43">
        <f t="shared" si="78"/>
      </c>
      <c r="AA974" s="41"/>
      <c r="AB974" s="41"/>
      <c r="AC974" s="41"/>
      <c r="AD974" s="41"/>
      <c r="AE974" s="41"/>
      <c r="AF974" s="41"/>
      <c r="AG974" s="41"/>
      <c r="AH974" s="41"/>
      <c r="AI974" s="41"/>
      <c r="AJ974" s="41"/>
      <c r="AK974" s="41"/>
      <c r="AL974" s="41"/>
      <c r="AM974" s="41"/>
      <c r="AN974" s="41"/>
      <c r="AO974" s="41"/>
      <c r="AP974" s="41"/>
      <c r="AQ974" s="42"/>
      <c r="AR974" s="42"/>
      <c r="AS974" s="42"/>
      <c r="AT974" s="42"/>
      <c r="AU974" s="42"/>
      <c r="AV974" s="42"/>
      <c r="AW974" s="42"/>
      <c r="AX974" s="42"/>
      <c r="AY974" s="6"/>
      <c r="AZ974" s="19"/>
      <c r="BA974" s="19"/>
      <c r="BB974" s="19"/>
      <c r="BC974" s="19"/>
    </row>
    <row r="975" spans="1:55" s="4" customFormat="1" ht="12">
      <c r="A975" s="32"/>
      <c r="B975" s="5"/>
      <c r="C975" s="33"/>
      <c r="D975" s="33"/>
      <c r="E975" s="33"/>
      <c r="F975" s="37"/>
      <c r="G975" s="5"/>
      <c r="H975" s="5"/>
      <c r="I975" s="5"/>
      <c r="J975" s="5"/>
      <c r="K975" s="37"/>
      <c r="L975" s="37"/>
      <c r="M975" s="33"/>
      <c r="N975" s="33"/>
      <c r="O975" s="33"/>
      <c r="P975" s="33"/>
      <c r="Q975" s="33"/>
      <c r="R975" s="32"/>
      <c r="S975" s="32"/>
      <c r="T975" s="32"/>
      <c r="U975" s="32"/>
      <c r="V975" s="43">
        <f t="shared" si="74"/>
      </c>
      <c r="W975" s="43">
        <f t="shared" si="75"/>
      </c>
      <c r="X975" s="43">
        <f t="shared" si="76"/>
      </c>
      <c r="Y975" s="43">
        <f t="shared" si="77"/>
      </c>
      <c r="Z975" s="43">
        <f t="shared" si="78"/>
      </c>
      <c r="AA975" s="41"/>
      <c r="AB975" s="41"/>
      <c r="AC975" s="41"/>
      <c r="AD975" s="41"/>
      <c r="AE975" s="41"/>
      <c r="AF975" s="41"/>
      <c r="AG975" s="41"/>
      <c r="AH975" s="41"/>
      <c r="AI975" s="41"/>
      <c r="AJ975" s="41"/>
      <c r="AK975" s="41"/>
      <c r="AL975" s="41"/>
      <c r="AM975" s="41"/>
      <c r="AN975" s="41"/>
      <c r="AO975" s="41"/>
      <c r="AP975" s="41"/>
      <c r="AQ975" s="42"/>
      <c r="AR975" s="42"/>
      <c r="AS975" s="42"/>
      <c r="AT975" s="42"/>
      <c r="AU975" s="42"/>
      <c r="AV975" s="42"/>
      <c r="AW975" s="42"/>
      <c r="AX975" s="42"/>
      <c r="AY975" s="6"/>
      <c r="AZ975" s="19"/>
      <c r="BA975" s="19"/>
      <c r="BB975" s="19"/>
      <c r="BC975" s="19"/>
    </row>
    <row r="976" spans="1:55" s="4" customFormat="1" ht="12">
      <c r="A976" s="32"/>
      <c r="B976" s="5"/>
      <c r="C976" s="33"/>
      <c r="D976" s="33"/>
      <c r="E976" s="33"/>
      <c r="F976" s="37"/>
      <c r="G976" s="5"/>
      <c r="H976" s="5"/>
      <c r="I976" s="5"/>
      <c r="J976" s="5"/>
      <c r="K976" s="37"/>
      <c r="L976" s="37"/>
      <c r="M976" s="33"/>
      <c r="N976" s="33"/>
      <c r="O976" s="33"/>
      <c r="P976" s="33"/>
      <c r="Q976" s="33"/>
      <c r="R976" s="32"/>
      <c r="S976" s="32"/>
      <c r="T976" s="32"/>
      <c r="U976" s="32"/>
      <c r="V976" s="43">
        <f t="shared" si="74"/>
      </c>
      <c r="W976" s="43">
        <f t="shared" si="75"/>
      </c>
      <c r="X976" s="43">
        <f t="shared" si="76"/>
      </c>
      <c r="Y976" s="43">
        <f t="shared" si="77"/>
      </c>
      <c r="Z976" s="43">
        <f t="shared" si="78"/>
      </c>
      <c r="AA976" s="41"/>
      <c r="AB976" s="41"/>
      <c r="AC976" s="41"/>
      <c r="AD976" s="41"/>
      <c r="AE976" s="41"/>
      <c r="AF976" s="41"/>
      <c r="AG976" s="41"/>
      <c r="AH976" s="41"/>
      <c r="AI976" s="41"/>
      <c r="AJ976" s="41"/>
      <c r="AK976" s="41"/>
      <c r="AL976" s="41"/>
      <c r="AM976" s="41"/>
      <c r="AN976" s="41"/>
      <c r="AO976" s="41"/>
      <c r="AP976" s="41"/>
      <c r="AQ976" s="42"/>
      <c r="AR976" s="42"/>
      <c r="AS976" s="42"/>
      <c r="AT976" s="42"/>
      <c r="AU976" s="42"/>
      <c r="AV976" s="42"/>
      <c r="AW976" s="42"/>
      <c r="AX976" s="42"/>
      <c r="AY976" s="6"/>
      <c r="AZ976" s="19"/>
      <c r="BA976" s="19"/>
      <c r="BB976" s="19"/>
      <c r="BC976" s="19"/>
    </row>
    <row r="977" spans="1:55" s="4" customFormat="1" ht="12">
      <c r="A977" s="32"/>
      <c r="B977" s="5"/>
      <c r="C977" s="33"/>
      <c r="D977" s="33"/>
      <c r="E977" s="33"/>
      <c r="F977" s="37"/>
      <c r="G977" s="5"/>
      <c r="H977" s="5"/>
      <c r="I977" s="5"/>
      <c r="J977" s="5"/>
      <c r="K977" s="37"/>
      <c r="L977" s="37"/>
      <c r="M977" s="33"/>
      <c r="N977" s="33"/>
      <c r="O977" s="33"/>
      <c r="P977" s="33"/>
      <c r="Q977" s="33"/>
      <c r="R977" s="32"/>
      <c r="S977" s="32"/>
      <c r="T977" s="32"/>
      <c r="U977" s="32"/>
      <c r="V977" s="43">
        <f t="shared" si="74"/>
      </c>
      <c r="W977" s="43">
        <f t="shared" si="75"/>
      </c>
      <c r="X977" s="43">
        <f t="shared" si="76"/>
      </c>
      <c r="Y977" s="43">
        <f t="shared" si="77"/>
      </c>
      <c r="Z977" s="43">
        <f t="shared" si="78"/>
      </c>
      <c r="AA977" s="41"/>
      <c r="AB977" s="41"/>
      <c r="AC977" s="41"/>
      <c r="AD977" s="41"/>
      <c r="AE977" s="41"/>
      <c r="AF977" s="41"/>
      <c r="AG977" s="41"/>
      <c r="AH977" s="41"/>
      <c r="AI977" s="41"/>
      <c r="AJ977" s="41"/>
      <c r="AK977" s="41"/>
      <c r="AL977" s="41"/>
      <c r="AM977" s="41"/>
      <c r="AN977" s="41"/>
      <c r="AO977" s="41"/>
      <c r="AP977" s="41"/>
      <c r="AQ977" s="42"/>
      <c r="AR977" s="42"/>
      <c r="AS977" s="42"/>
      <c r="AT977" s="42"/>
      <c r="AU977" s="42"/>
      <c r="AV977" s="42"/>
      <c r="AW977" s="42"/>
      <c r="AX977" s="42"/>
      <c r="AY977" s="6"/>
      <c r="AZ977" s="19"/>
      <c r="BA977" s="19"/>
      <c r="BB977" s="19"/>
      <c r="BC977" s="19"/>
    </row>
    <row r="978" spans="1:55" s="4" customFormat="1" ht="12">
      <c r="A978" s="32"/>
      <c r="B978" s="5"/>
      <c r="C978" s="33"/>
      <c r="D978" s="33"/>
      <c r="E978" s="33"/>
      <c r="F978" s="37"/>
      <c r="G978" s="5"/>
      <c r="H978" s="5"/>
      <c r="I978" s="5"/>
      <c r="J978" s="5"/>
      <c r="K978" s="37"/>
      <c r="L978" s="37"/>
      <c r="M978" s="33"/>
      <c r="N978" s="33"/>
      <c r="O978" s="33"/>
      <c r="P978" s="33"/>
      <c r="Q978" s="33"/>
      <c r="R978" s="32"/>
      <c r="S978" s="32"/>
      <c r="T978" s="32"/>
      <c r="U978" s="32"/>
      <c r="V978" s="43">
        <f t="shared" si="74"/>
      </c>
      <c r="W978" s="43">
        <f t="shared" si="75"/>
      </c>
      <c r="X978" s="43">
        <f t="shared" si="76"/>
      </c>
      <c r="Y978" s="43">
        <f t="shared" si="77"/>
      </c>
      <c r="Z978" s="43">
        <f t="shared" si="78"/>
      </c>
      <c r="AA978" s="41"/>
      <c r="AB978" s="41"/>
      <c r="AC978" s="41"/>
      <c r="AD978" s="41"/>
      <c r="AE978" s="41"/>
      <c r="AF978" s="41"/>
      <c r="AG978" s="41"/>
      <c r="AH978" s="41"/>
      <c r="AI978" s="41"/>
      <c r="AJ978" s="41"/>
      <c r="AK978" s="41"/>
      <c r="AL978" s="41"/>
      <c r="AM978" s="41"/>
      <c r="AN978" s="41"/>
      <c r="AO978" s="41"/>
      <c r="AP978" s="41"/>
      <c r="AQ978" s="42"/>
      <c r="AR978" s="42"/>
      <c r="AS978" s="42"/>
      <c r="AT978" s="42"/>
      <c r="AU978" s="42"/>
      <c r="AV978" s="42"/>
      <c r="AW978" s="42"/>
      <c r="AX978" s="42"/>
      <c r="AY978" s="6"/>
      <c r="AZ978" s="19"/>
      <c r="BA978" s="19"/>
      <c r="BB978" s="19"/>
      <c r="BC978" s="19"/>
    </row>
    <row r="979" spans="1:55" s="4" customFormat="1" ht="12">
      <c r="A979" s="32"/>
      <c r="B979" s="5"/>
      <c r="C979" s="33"/>
      <c r="D979" s="33"/>
      <c r="E979" s="33"/>
      <c r="F979" s="37"/>
      <c r="G979" s="5"/>
      <c r="H979" s="5"/>
      <c r="I979" s="5"/>
      <c r="J979" s="5"/>
      <c r="K979" s="37"/>
      <c r="L979" s="37"/>
      <c r="M979" s="33"/>
      <c r="N979" s="33"/>
      <c r="O979" s="33"/>
      <c r="P979" s="33"/>
      <c r="Q979" s="33"/>
      <c r="R979" s="32"/>
      <c r="S979" s="32"/>
      <c r="T979" s="32"/>
      <c r="U979" s="32"/>
      <c r="V979" s="43">
        <f t="shared" si="74"/>
      </c>
      <c r="W979" s="43">
        <f t="shared" si="75"/>
      </c>
      <c r="X979" s="43">
        <f t="shared" si="76"/>
      </c>
      <c r="Y979" s="43">
        <f t="shared" si="77"/>
      </c>
      <c r="Z979" s="43">
        <f t="shared" si="78"/>
      </c>
      <c r="AA979" s="41"/>
      <c r="AB979" s="41"/>
      <c r="AC979" s="41"/>
      <c r="AD979" s="41"/>
      <c r="AE979" s="41"/>
      <c r="AF979" s="41"/>
      <c r="AG979" s="41"/>
      <c r="AH979" s="41"/>
      <c r="AI979" s="41"/>
      <c r="AJ979" s="41"/>
      <c r="AK979" s="41"/>
      <c r="AL979" s="41"/>
      <c r="AM979" s="41"/>
      <c r="AN979" s="41"/>
      <c r="AO979" s="41"/>
      <c r="AP979" s="41"/>
      <c r="AQ979" s="42"/>
      <c r="AR979" s="42"/>
      <c r="AS979" s="42"/>
      <c r="AT979" s="42"/>
      <c r="AU979" s="42"/>
      <c r="AV979" s="42"/>
      <c r="AW979" s="42"/>
      <c r="AX979" s="42"/>
      <c r="AY979" s="6"/>
      <c r="AZ979" s="19"/>
      <c r="BA979" s="19"/>
      <c r="BB979" s="19"/>
      <c r="BC979" s="19"/>
    </row>
    <row r="980" spans="1:55" s="4" customFormat="1" ht="12">
      <c r="A980" s="32"/>
      <c r="B980" s="5"/>
      <c r="C980" s="33"/>
      <c r="D980" s="33"/>
      <c r="E980" s="33"/>
      <c r="F980" s="37"/>
      <c r="G980" s="5"/>
      <c r="H980" s="5"/>
      <c r="I980" s="5"/>
      <c r="J980" s="5"/>
      <c r="K980" s="37"/>
      <c r="L980" s="37"/>
      <c r="M980" s="33"/>
      <c r="N980" s="33"/>
      <c r="O980" s="33"/>
      <c r="P980" s="33"/>
      <c r="Q980" s="33"/>
      <c r="R980" s="32"/>
      <c r="S980" s="32"/>
      <c r="T980" s="32"/>
      <c r="U980" s="32"/>
      <c r="V980" s="43">
        <f t="shared" si="74"/>
      </c>
      <c r="W980" s="43">
        <f t="shared" si="75"/>
      </c>
      <c r="X980" s="43">
        <f t="shared" si="76"/>
      </c>
      <c r="Y980" s="43">
        <f t="shared" si="77"/>
      </c>
      <c r="Z980" s="43">
        <f t="shared" si="78"/>
      </c>
      <c r="AA980" s="41"/>
      <c r="AB980" s="41"/>
      <c r="AC980" s="41"/>
      <c r="AD980" s="41"/>
      <c r="AE980" s="41"/>
      <c r="AF980" s="41"/>
      <c r="AG980" s="41"/>
      <c r="AH980" s="41"/>
      <c r="AI980" s="41"/>
      <c r="AJ980" s="41"/>
      <c r="AK980" s="41"/>
      <c r="AL980" s="41"/>
      <c r="AM980" s="41"/>
      <c r="AN980" s="41"/>
      <c r="AO980" s="41"/>
      <c r="AP980" s="41"/>
      <c r="AQ980" s="42"/>
      <c r="AR980" s="42"/>
      <c r="AS980" s="42"/>
      <c r="AT980" s="42"/>
      <c r="AU980" s="42"/>
      <c r="AV980" s="42"/>
      <c r="AW980" s="42"/>
      <c r="AX980" s="42"/>
      <c r="AY980" s="6"/>
      <c r="AZ980" s="19"/>
      <c r="BA980" s="19"/>
      <c r="BB980" s="19"/>
      <c r="BC980" s="19"/>
    </row>
    <row r="981" spans="1:55" s="4" customFormat="1" ht="12">
      <c r="A981" s="32"/>
      <c r="B981" s="5"/>
      <c r="C981" s="33"/>
      <c r="D981" s="33"/>
      <c r="E981" s="33"/>
      <c r="F981" s="37"/>
      <c r="G981" s="5"/>
      <c r="H981" s="5"/>
      <c r="I981" s="5"/>
      <c r="J981" s="5"/>
      <c r="K981" s="37"/>
      <c r="L981" s="37"/>
      <c r="M981" s="33"/>
      <c r="N981" s="33"/>
      <c r="O981" s="33"/>
      <c r="P981" s="33"/>
      <c r="Q981" s="33"/>
      <c r="R981" s="32"/>
      <c r="S981" s="32"/>
      <c r="T981" s="32"/>
      <c r="U981" s="32"/>
      <c r="V981" s="43">
        <f t="shared" si="74"/>
      </c>
      <c r="W981" s="43">
        <f t="shared" si="75"/>
      </c>
      <c r="X981" s="43">
        <f t="shared" si="76"/>
      </c>
      <c r="Y981" s="43">
        <f t="shared" si="77"/>
      </c>
      <c r="Z981" s="43">
        <f t="shared" si="78"/>
      </c>
      <c r="AA981" s="41"/>
      <c r="AB981" s="41"/>
      <c r="AC981" s="41"/>
      <c r="AD981" s="41"/>
      <c r="AE981" s="41"/>
      <c r="AF981" s="41"/>
      <c r="AG981" s="41"/>
      <c r="AH981" s="41"/>
      <c r="AI981" s="41"/>
      <c r="AJ981" s="41"/>
      <c r="AK981" s="41"/>
      <c r="AL981" s="41"/>
      <c r="AM981" s="41"/>
      <c r="AN981" s="41"/>
      <c r="AO981" s="41"/>
      <c r="AP981" s="41"/>
      <c r="AQ981" s="42"/>
      <c r="AR981" s="42"/>
      <c r="AS981" s="42"/>
      <c r="AT981" s="42"/>
      <c r="AU981" s="42"/>
      <c r="AV981" s="42"/>
      <c r="AW981" s="42"/>
      <c r="AX981" s="42"/>
      <c r="AY981" s="6"/>
      <c r="AZ981" s="19"/>
      <c r="BA981" s="19"/>
      <c r="BB981" s="19"/>
      <c r="BC981" s="19"/>
    </row>
    <row r="982" spans="1:55" s="4" customFormat="1" ht="12">
      <c r="A982" s="32"/>
      <c r="B982" s="5"/>
      <c r="C982" s="33"/>
      <c r="D982" s="33"/>
      <c r="E982" s="33"/>
      <c r="F982" s="37"/>
      <c r="G982" s="5"/>
      <c r="H982" s="5"/>
      <c r="I982" s="5"/>
      <c r="J982" s="5"/>
      <c r="K982" s="37"/>
      <c r="L982" s="37"/>
      <c r="M982" s="33"/>
      <c r="N982" s="33"/>
      <c r="O982" s="33"/>
      <c r="P982" s="33"/>
      <c r="Q982" s="33"/>
      <c r="R982" s="32"/>
      <c r="S982" s="32"/>
      <c r="T982" s="32"/>
      <c r="U982" s="32"/>
      <c r="V982" s="43">
        <f t="shared" si="74"/>
      </c>
      <c r="W982" s="43">
        <f t="shared" si="75"/>
      </c>
      <c r="X982" s="43">
        <f t="shared" si="76"/>
      </c>
      <c r="Y982" s="43">
        <f t="shared" si="77"/>
      </c>
      <c r="Z982" s="43">
        <f t="shared" si="78"/>
      </c>
      <c r="AA982" s="41"/>
      <c r="AB982" s="41"/>
      <c r="AC982" s="41"/>
      <c r="AD982" s="41"/>
      <c r="AE982" s="41"/>
      <c r="AF982" s="41"/>
      <c r="AG982" s="41"/>
      <c r="AH982" s="41"/>
      <c r="AI982" s="41"/>
      <c r="AJ982" s="41"/>
      <c r="AK982" s="41"/>
      <c r="AL982" s="41"/>
      <c r="AM982" s="41"/>
      <c r="AN982" s="41"/>
      <c r="AO982" s="41"/>
      <c r="AP982" s="41"/>
      <c r="AQ982" s="42"/>
      <c r="AR982" s="42"/>
      <c r="AS982" s="42"/>
      <c r="AT982" s="42"/>
      <c r="AU982" s="42"/>
      <c r="AV982" s="42"/>
      <c r="AW982" s="42"/>
      <c r="AX982" s="42"/>
      <c r="AY982" s="6"/>
      <c r="AZ982" s="19"/>
      <c r="BA982" s="19"/>
      <c r="BB982" s="19"/>
      <c r="BC982" s="19"/>
    </row>
    <row r="983" spans="1:55" s="4" customFormat="1" ht="12">
      <c r="A983" s="32"/>
      <c r="B983" s="5"/>
      <c r="C983" s="33"/>
      <c r="D983" s="33"/>
      <c r="E983" s="33"/>
      <c r="F983" s="37"/>
      <c r="G983" s="5"/>
      <c r="H983" s="5"/>
      <c r="I983" s="5"/>
      <c r="J983" s="5"/>
      <c r="K983" s="37"/>
      <c r="L983" s="37"/>
      <c r="M983" s="33"/>
      <c r="N983" s="33"/>
      <c r="O983" s="33"/>
      <c r="P983" s="33"/>
      <c r="Q983" s="33"/>
      <c r="R983" s="32"/>
      <c r="S983" s="32"/>
      <c r="T983" s="32"/>
      <c r="U983" s="32"/>
      <c r="V983" s="43">
        <f t="shared" si="74"/>
      </c>
      <c r="W983" s="43">
        <f t="shared" si="75"/>
      </c>
      <c r="X983" s="43">
        <f t="shared" si="76"/>
      </c>
      <c r="Y983" s="43">
        <f t="shared" si="77"/>
      </c>
      <c r="Z983" s="43">
        <f t="shared" si="78"/>
      </c>
      <c r="AA983" s="41"/>
      <c r="AB983" s="41"/>
      <c r="AC983" s="41"/>
      <c r="AD983" s="41"/>
      <c r="AE983" s="41"/>
      <c r="AF983" s="41"/>
      <c r="AG983" s="41"/>
      <c r="AH983" s="41"/>
      <c r="AI983" s="41"/>
      <c r="AJ983" s="41"/>
      <c r="AK983" s="41"/>
      <c r="AL983" s="41"/>
      <c r="AM983" s="41"/>
      <c r="AN983" s="41"/>
      <c r="AO983" s="41"/>
      <c r="AP983" s="41"/>
      <c r="AQ983" s="42"/>
      <c r="AR983" s="42"/>
      <c r="AS983" s="42"/>
      <c r="AT983" s="42"/>
      <c r="AU983" s="42"/>
      <c r="AV983" s="42"/>
      <c r="AW983" s="42"/>
      <c r="AX983" s="42"/>
      <c r="AY983" s="6"/>
      <c r="AZ983" s="19"/>
      <c r="BA983" s="19"/>
      <c r="BB983" s="19"/>
      <c r="BC983" s="19"/>
    </row>
    <row r="984" spans="1:55" s="4" customFormat="1" ht="12">
      <c r="A984" s="32"/>
      <c r="B984" s="5"/>
      <c r="C984" s="33"/>
      <c r="D984" s="33"/>
      <c r="E984" s="33"/>
      <c r="F984" s="37"/>
      <c r="G984" s="5"/>
      <c r="H984" s="5"/>
      <c r="I984" s="5"/>
      <c r="J984" s="5"/>
      <c r="K984" s="37"/>
      <c r="L984" s="37"/>
      <c r="M984" s="33"/>
      <c r="N984" s="33"/>
      <c r="O984" s="33"/>
      <c r="P984" s="33"/>
      <c r="Q984" s="33"/>
      <c r="R984" s="32"/>
      <c r="S984" s="32"/>
      <c r="T984" s="32"/>
      <c r="U984" s="32"/>
      <c r="V984" s="43">
        <f t="shared" si="74"/>
      </c>
      <c r="W984" s="43">
        <f t="shared" si="75"/>
      </c>
      <c r="X984" s="43">
        <f t="shared" si="76"/>
      </c>
      <c r="Y984" s="43">
        <f t="shared" si="77"/>
      </c>
      <c r="Z984" s="43">
        <f t="shared" si="78"/>
      </c>
      <c r="AA984" s="41"/>
      <c r="AB984" s="41"/>
      <c r="AC984" s="41"/>
      <c r="AD984" s="41"/>
      <c r="AE984" s="41"/>
      <c r="AF984" s="41"/>
      <c r="AG984" s="41"/>
      <c r="AH984" s="41"/>
      <c r="AI984" s="41"/>
      <c r="AJ984" s="41"/>
      <c r="AK984" s="41"/>
      <c r="AL984" s="41"/>
      <c r="AM984" s="41"/>
      <c r="AN984" s="41"/>
      <c r="AO984" s="41"/>
      <c r="AP984" s="41"/>
      <c r="AQ984" s="42"/>
      <c r="AR984" s="42"/>
      <c r="AS984" s="42"/>
      <c r="AT984" s="42"/>
      <c r="AU984" s="42"/>
      <c r="AV984" s="42"/>
      <c r="AW984" s="42"/>
      <c r="AX984" s="42"/>
      <c r="AY984" s="6"/>
      <c r="AZ984" s="19"/>
      <c r="BA984" s="19"/>
      <c r="BB984" s="19"/>
      <c r="BC984" s="19"/>
    </row>
    <row r="985" spans="1:55" s="4" customFormat="1" ht="12">
      <c r="A985" s="32"/>
      <c r="B985" s="5"/>
      <c r="C985" s="33"/>
      <c r="D985" s="33"/>
      <c r="E985" s="33"/>
      <c r="F985" s="37"/>
      <c r="G985" s="5"/>
      <c r="H985" s="5"/>
      <c r="I985" s="5"/>
      <c r="J985" s="5"/>
      <c r="K985" s="37"/>
      <c r="L985" s="37"/>
      <c r="M985" s="33"/>
      <c r="N985" s="33"/>
      <c r="O985" s="33"/>
      <c r="P985" s="33"/>
      <c r="Q985" s="33"/>
      <c r="R985" s="32"/>
      <c r="S985" s="32"/>
      <c r="T985" s="32"/>
      <c r="U985" s="32"/>
      <c r="V985" s="43">
        <f t="shared" si="74"/>
      </c>
      <c r="W985" s="43">
        <f t="shared" si="75"/>
      </c>
      <c r="X985" s="43">
        <f t="shared" si="76"/>
      </c>
      <c r="Y985" s="43">
        <f t="shared" si="77"/>
      </c>
      <c r="Z985" s="43">
        <f t="shared" si="78"/>
      </c>
      <c r="AA985" s="41"/>
      <c r="AB985" s="41"/>
      <c r="AC985" s="41"/>
      <c r="AD985" s="41"/>
      <c r="AE985" s="41"/>
      <c r="AF985" s="41"/>
      <c r="AG985" s="41"/>
      <c r="AH985" s="41"/>
      <c r="AI985" s="41"/>
      <c r="AJ985" s="41"/>
      <c r="AK985" s="41"/>
      <c r="AL985" s="41"/>
      <c r="AM985" s="41"/>
      <c r="AN985" s="41"/>
      <c r="AO985" s="41"/>
      <c r="AP985" s="41"/>
      <c r="AQ985" s="42"/>
      <c r="AR985" s="42"/>
      <c r="AS985" s="42"/>
      <c r="AT985" s="42"/>
      <c r="AU985" s="42"/>
      <c r="AV985" s="42"/>
      <c r="AW985" s="42"/>
      <c r="AX985" s="42"/>
      <c r="AY985" s="6"/>
      <c r="AZ985" s="19"/>
      <c r="BA985" s="19"/>
      <c r="BB985" s="19"/>
      <c r="BC985" s="19"/>
    </row>
    <row r="986" spans="1:55" s="4" customFormat="1" ht="12">
      <c r="A986" s="32"/>
      <c r="B986" s="5"/>
      <c r="C986" s="33"/>
      <c r="D986" s="33"/>
      <c r="E986" s="33"/>
      <c r="F986" s="37"/>
      <c r="G986" s="5"/>
      <c r="H986" s="5"/>
      <c r="I986" s="5"/>
      <c r="J986" s="5"/>
      <c r="K986" s="37"/>
      <c r="L986" s="37"/>
      <c r="M986" s="33"/>
      <c r="N986" s="33"/>
      <c r="O986" s="33"/>
      <c r="P986" s="33"/>
      <c r="Q986" s="33"/>
      <c r="R986" s="32"/>
      <c r="S986" s="32"/>
      <c r="T986" s="32"/>
      <c r="U986" s="32"/>
      <c r="V986" s="43">
        <f t="shared" si="74"/>
      </c>
      <c r="W986" s="43">
        <f t="shared" si="75"/>
      </c>
      <c r="X986" s="43">
        <f t="shared" si="76"/>
      </c>
      <c r="Y986" s="43">
        <f t="shared" si="77"/>
      </c>
      <c r="Z986" s="43">
        <f t="shared" si="78"/>
      </c>
      <c r="AA986" s="41"/>
      <c r="AB986" s="41"/>
      <c r="AC986" s="41"/>
      <c r="AD986" s="41"/>
      <c r="AE986" s="41"/>
      <c r="AF986" s="41"/>
      <c r="AG986" s="41"/>
      <c r="AH986" s="41"/>
      <c r="AI986" s="41"/>
      <c r="AJ986" s="41"/>
      <c r="AK986" s="41"/>
      <c r="AL986" s="41"/>
      <c r="AM986" s="41"/>
      <c r="AN986" s="41"/>
      <c r="AO986" s="41"/>
      <c r="AP986" s="41"/>
      <c r="AQ986" s="42"/>
      <c r="AR986" s="42"/>
      <c r="AS986" s="42"/>
      <c r="AT986" s="42"/>
      <c r="AU986" s="42"/>
      <c r="AV986" s="42"/>
      <c r="AW986" s="42"/>
      <c r="AX986" s="42"/>
      <c r="AY986" s="6"/>
      <c r="AZ986" s="19"/>
      <c r="BA986" s="19"/>
      <c r="BB986" s="19"/>
      <c r="BC986" s="19"/>
    </row>
    <row r="987" spans="1:55" s="4" customFormat="1" ht="12">
      <c r="A987" s="32"/>
      <c r="B987" s="5"/>
      <c r="C987" s="33"/>
      <c r="D987" s="33"/>
      <c r="E987" s="33"/>
      <c r="F987" s="37"/>
      <c r="G987" s="5"/>
      <c r="H987" s="5"/>
      <c r="I987" s="5"/>
      <c r="J987" s="5"/>
      <c r="K987" s="37"/>
      <c r="L987" s="37"/>
      <c r="M987" s="33"/>
      <c r="N987" s="33"/>
      <c r="O987" s="33"/>
      <c r="P987" s="33"/>
      <c r="Q987" s="33"/>
      <c r="R987" s="32"/>
      <c r="S987" s="32"/>
      <c r="T987" s="32"/>
      <c r="U987" s="32"/>
      <c r="V987" s="43">
        <f t="shared" si="74"/>
      </c>
      <c r="W987" s="43">
        <f t="shared" si="75"/>
      </c>
      <c r="X987" s="43">
        <f t="shared" si="76"/>
      </c>
      <c r="Y987" s="43">
        <f t="shared" si="77"/>
      </c>
      <c r="Z987" s="43">
        <f t="shared" si="78"/>
      </c>
      <c r="AA987" s="41"/>
      <c r="AB987" s="41"/>
      <c r="AC987" s="41"/>
      <c r="AD987" s="41"/>
      <c r="AE987" s="41"/>
      <c r="AF987" s="41"/>
      <c r="AG987" s="41"/>
      <c r="AH987" s="41"/>
      <c r="AI987" s="41"/>
      <c r="AJ987" s="41"/>
      <c r="AK987" s="41"/>
      <c r="AL987" s="41"/>
      <c r="AM987" s="41"/>
      <c r="AN987" s="41"/>
      <c r="AO987" s="41"/>
      <c r="AP987" s="41"/>
      <c r="AQ987" s="42"/>
      <c r="AR987" s="42"/>
      <c r="AS987" s="42"/>
      <c r="AT987" s="42"/>
      <c r="AU987" s="42"/>
      <c r="AV987" s="42"/>
      <c r="AW987" s="42"/>
      <c r="AX987" s="42"/>
      <c r="AY987" s="6"/>
      <c r="AZ987" s="19"/>
      <c r="BA987" s="19"/>
      <c r="BB987" s="19"/>
      <c r="BC987" s="19"/>
    </row>
    <row r="988" spans="1:55" s="4" customFormat="1" ht="12">
      <c r="A988" s="32"/>
      <c r="B988" s="5"/>
      <c r="C988" s="33"/>
      <c r="D988" s="33"/>
      <c r="E988" s="33"/>
      <c r="F988" s="37"/>
      <c r="G988" s="5"/>
      <c r="H988" s="5"/>
      <c r="I988" s="5"/>
      <c r="J988" s="5"/>
      <c r="K988" s="37"/>
      <c r="L988" s="37"/>
      <c r="M988" s="33"/>
      <c r="N988" s="33"/>
      <c r="O988" s="33"/>
      <c r="P988" s="33"/>
      <c r="Q988" s="33"/>
      <c r="R988" s="32"/>
      <c r="S988" s="32"/>
      <c r="T988" s="32"/>
      <c r="U988" s="32"/>
      <c r="V988" s="43">
        <f t="shared" si="74"/>
      </c>
      <c r="W988" s="43">
        <f t="shared" si="75"/>
      </c>
      <c r="X988" s="43">
        <f t="shared" si="76"/>
      </c>
      <c r="Y988" s="43">
        <f t="shared" si="77"/>
      </c>
      <c r="Z988" s="43">
        <f t="shared" si="78"/>
      </c>
      <c r="AA988" s="41"/>
      <c r="AB988" s="41"/>
      <c r="AC988" s="41"/>
      <c r="AD988" s="41"/>
      <c r="AE988" s="41"/>
      <c r="AF988" s="41"/>
      <c r="AG988" s="41"/>
      <c r="AH988" s="41"/>
      <c r="AI988" s="41"/>
      <c r="AJ988" s="41"/>
      <c r="AK988" s="41"/>
      <c r="AL988" s="41"/>
      <c r="AM988" s="41"/>
      <c r="AN988" s="41"/>
      <c r="AO988" s="41"/>
      <c r="AP988" s="41"/>
      <c r="AQ988" s="42"/>
      <c r="AR988" s="42"/>
      <c r="AS988" s="42"/>
      <c r="AT988" s="42"/>
      <c r="AU988" s="42"/>
      <c r="AV988" s="42"/>
      <c r="AW988" s="42"/>
      <c r="AX988" s="42"/>
      <c r="AY988" s="6"/>
      <c r="AZ988" s="19"/>
      <c r="BA988" s="19"/>
      <c r="BB988" s="19"/>
      <c r="BC988" s="19"/>
    </row>
    <row r="989" spans="1:55" s="4" customFormat="1" ht="12">
      <c r="A989" s="32"/>
      <c r="B989" s="5"/>
      <c r="C989" s="33"/>
      <c r="D989" s="33"/>
      <c r="E989" s="33"/>
      <c r="F989" s="37"/>
      <c r="G989" s="5"/>
      <c r="H989" s="5"/>
      <c r="I989" s="5"/>
      <c r="J989" s="5"/>
      <c r="K989" s="37"/>
      <c r="L989" s="37"/>
      <c r="M989" s="33"/>
      <c r="N989" s="33"/>
      <c r="O989" s="33"/>
      <c r="P989" s="33"/>
      <c r="Q989" s="33"/>
      <c r="R989" s="32"/>
      <c r="S989" s="32"/>
      <c r="T989" s="32"/>
      <c r="U989" s="32"/>
      <c r="V989" s="43">
        <f t="shared" si="74"/>
      </c>
      <c r="W989" s="43">
        <f t="shared" si="75"/>
      </c>
      <c r="X989" s="43">
        <f t="shared" si="76"/>
      </c>
      <c r="Y989" s="43">
        <f t="shared" si="77"/>
      </c>
      <c r="Z989" s="43">
        <f t="shared" si="78"/>
      </c>
      <c r="AA989" s="41"/>
      <c r="AB989" s="41"/>
      <c r="AC989" s="41"/>
      <c r="AD989" s="41"/>
      <c r="AE989" s="41"/>
      <c r="AF989" s="41"/>
      <c r="AG989" s="41"/>
      <c r="AH989" s="41"/>
      <c r="AI989" s="41"/>
      <c r="AJ989" s="41"/>
      <c r="AK989" s="41"/>
      <c r="AL989" s="41"/>
      <c r="AM989" s="41"/>
      <c r="AN989" s="41"/>
      <c r="AO989" s="41"/>
      <c r="AP989" s="41"/>
      <c r="AQ989" s="42"/>
      <c r="AR989" s="42"/>
      <c r="AS989" s="42"/>
      <c r="AT989" s="42"/>
      <c r="AU989" s="42"/>
      <c r="AV989" s="42"/>
      <c r="AW989" s="42"/>
      <c r="AX989" s="42"/>
      <c r="AY989" s="6"/>
      <c r="AZ989" s="19"/>
      <c r="BA989" s="19"/>
      <c r="BB989" s="19"/>
      <c r="BC989" s="19"/>
    </row>
    <row r="990" spans="1:55" s="4" customFormat="1" ht="12">
      <c r="A990" s="32"/>
      <c r="B990" s="5"/>
      <c r="C990" s="33"/>
      <c r="D990" s="33"/>
      <c r="E990" s="33"/>
      <c r="F990" s="37"/>
      <c r="G990" s="5"/>
      <c r="H990" s="5"/>
      <c r="I990" s="5"/>
      <c r="J990" s="5"/>
      <c r="K990" s="37"/>
      <c r="L990" s="37"/>
      <c r="M990" s="33"/>
      <c r="N990" s="33"/>
      <c r="O990" s="33"/>
      <c r="P990" s="33"/>
      <c r="Q990" s="33"/>
      <c r="R990" s="32"/>
      <c r="S990" s="32"/>
      <c r="T990" s="32"/>
      <c r="U990" s="32"/>
      <c r="V990" s="43">
        <f t="shared" si="74"/>
      </c>
      <c r="W990" s="43">
        <f t="shared" si="75"/>
      </c>
      <c r="X990" s="43">
        <f t="shared" si="76"/>
      </c>
      <c r="Y990" s="43">
        <f t="shared" si="77"/>
      </c>
      <c r="Z990" s="43">
        <f t="shared" si="78"/>
      </c>
      <c r="AA990" s="41"/>
      <c r="AB990" s="41"/>
      <c r="AC990" s="41"/>
      <c r="AD990" s="41"/>
      <c r="AE990" s="41"/>
      <c r="AF990" s="41"/>
      <c r="AG990" s="41"/>
      <c r="AH990" s="41"/>
      <c r="AI990" s="41"/>
      <c r="AJ990" s="41"/>
      <c r="AK990" s="41"/>
      <c r="AL990" s="41"/>
      <c r="AM990" s="41"/>
      <c r="AN990" s="41"/>
      <c r="AO990" s="41"/>
      <c r="AP990" s="41"/>
      <c r="AQ990" s="42"/>
      <c r="AR990" s="42"/>
      <c r="AS990" s="42"/>
      <c r="AT990" s="42"/>
      <c r="AU990" s="42"/>
      <c r="AV990" s="42"/>
      <c r="AW990" s="42"/>
      <c r="AX990" s="42"/>
      <c r="AY990" s="6"/>
      <c r="AZ990" s="19"/>
      <c r="BA990" s="19"/>
      <c r="BB990" s="19"/>
      <c r="BC990" s="19"/>
    </row>
    <row r="991" spans="1:55" s="4" customFormat="1" ht="12">
      <c r="A991" s="32"/>
      <c r="B991" s="5"/>
      <c r="C991" s="33"/>
      <c r="D991" s="33"/>
      <c r="E991" s="33"/>
      <c r="F991" s="37"/>
      <c r="G991" s="5"/>
      <c r="H991" s="5"/>
      <c r="I991" s="5"/>
      <c r="J991" s="5"/>
      <c r="K991" s="37"/>
      <c r="L991" s="37"/>
      <c r="M991" s="33"/>
      <c r="N991" s="33"/>
      <c r="O991" s="33"/>
      <c r="P991" s="33"/>
      <c r="Q991" s="33"/>
      <c r="R991" s="32"/>
      <c r="S991" s="32"/>
      <c r="T991" s="32"/>
      <c r="U991" s="32"/>
      <c r="V991" s="43">
        <f t="shared" si="74"/>
      </c>
      <c r="W991" s="43">
        <f t="shared" si="75"/>
      </c>
      <c r="X991" s="43">
        <f t="shared" si="76"/>
      </c>
      <c r="Y991" s="43">
        <f t="shared" si="77"/>
      </c>
      <c r="Z991" s="43">
        <f t="shared" si="78"/>
      </c>
      <c r="AA991" s="41"/>
      <c r="AB991" s="41"/>
      <c r="AC991" s="41"/>
      <c r="AD991" s="41"/>
      <c r="AE991" s="41"/>
      <c r="AF991" s="41"/>
      <c r="AG991" s="41"/>
      <c r="AH991" s="41"/>
      <c r="AI991" s="41"/>
      <c r="AJ991" s="41"/>
      <c r="AK991" s="41"/>
      <c r="AL991" s="41"/>
      <c r="AM991" s="41"/>
      <c r="AN991" s="41"/>
      <c r="AO991" s="41"/>
      <c r="AP991" s="41"/>
      <c r="AQ991" s="42"/>
      <c r="AR991" s="42"/>
      <c r="AS991" s="42"/>
      <c r="AT991" s="42"/>
      <c r="AU991" s="42"/>
      <c r="AV991" s="42"/>
      <c r="AW991" s="42"/>
      <c r="AX991" s="42"/>
      <c r="AY991" s="6"/>
      <c r="AZ991" s="19"/>
      <c r="BA991" s="19"/>
      <c r="BB991" s="19"/>
      <c r="BC991" s="19"/>
    </row>
    <row r="992" spans="1:55" s="4" customFormat="1" ht="12">
      <c r="A992" s="32"/>
      <c r="B992" s="5"/>
      <c r="C992" s="33"/>
      <c r="D992" s="33"/>
      <c r="E992" s="33"/>
      <c r="F992" s="37"/>
      <c r="G992" s="5"/>
      <c r="H992" s="5"/>
      <c r="I992" s="5"/>
      <c r="J992" s="5"/>
      <c r="K992" s="37"/>
      <c r="L992" s="37"/>
      <c r="M992" s="33"/>
      <c r="N992" s="33"/>
      <c r="O992" s="33"/>
      <c r="P992" s="33"/>
      <c r="Q992" s="33"/>
      <c r="R992" s="32"/>
      <c r="S992" s="32"/>
      <c r="T992" s="32"/>
      <c r="U992" s="32"/>
      <c r="V992" s="43">
        <f t="shared" si="74"/>
      </c>
      <c r="W992" s="43">
        <f t="shared" si="75"/>
      </c>
      <c r="X992" s="43">
        <f t="shared" si="76"/>
      </c>
      <c r="Y992" s="43">
        <f t="shared" si="77"/>
      </c>
      <c r="Z992" s="43">
        <f t="shared" si="78"/>
      </c>
      <c r="AA992" s="41"/>
      <c r="AB992" s="41"/>
      <c r="AC992" s="41"/>
      <c r="AD992" s="41"/>
      <c r="AE992" s="41"/>
      <c r="AF992" s="41"/>
      <c r="AG992" s="41"/>
      <c r="AH992" s="41"/>
      <c r="AI992" s="41"/>
      <c r="AJ992" s="41"/>
      <c r="AK992" s="41"/>
      <c r="AL992" s="41"/>
      <c r="AM992" s="41"/>
      <c r="AN992" s="41"/>
      <c r="AO992" s="41"/>
      <c r="AP992" s="41"/>
      <c r="AQ992" s="42"/>
      <c r="AR992" s="42"/>
      <c r="AS992" s="42"/>
      <c r="AT992" s="42"/>
      <c r="AU992" s="42"/>
      <c r="AV992" s="42"/>
      <c r="AW992" s="42"/>
      <c r="AX992" s="42"/>
      <c r="AY992" s="6"/>
      <c r="AZ992" s="19"/>
      <c r="BA992" s="19"/>
      <c r="BB992" s="19"/>
      <c r="BC992" s="19"/>
    </row>
    <row r="993" spans="1:55" s="4" customFormat="1" ht="12">
      <c r="A993" s="32"/>
      <c r="B993" s="5"/>
      <c r="C993" s="33"/>
      <c r="D993" s="33"/>
      <c r="E993" s="33"/>
      <c r="F993" s="37"/>
      <c r="G993" s="5"/>
      <c r="H993" s="5"/>
      <c r="I993" s="5"/>
      <c r="J993" s="5"/>
      <c r="K993" s="37"/>
      <c r="L993" s="37"/>
      <c r="M993" s="33"/>
      <c r="N993" s="33"/>
      <c r="O993" s="33"/>
      <c r="P993" s="33"/>
      <c r="Q993" s="33"/>
      <c r="R993" s="32"/>
      <c r="S993" s="32"/>
      <c r="T993" s="32"/>
      <c r="U993" s="32"/>
      <c r="V993" s="43">
        <f t="shared" si="74"/>
      </c>
      <c r="W993" s="43">
        <f t="shared" si="75"/>
      </c>
      <c r="X993" s="43">
        <f t="shared" si="76"/>
      </c>
      <c r="Y993" s="43">
        <f t="shared" si="77"/>
      </c>
      <c r="Z993" s="43">
        <f t="shared" si="78"/>
      </c>
      <c r="AA993" s="41"/>
      <c r="AB993" s="41"/>
      <c r="AC993" s="41"/>
      <c r="AD993" s="41"/>
      <c r="AE993" s="41"/>
      <c r="AF993" s="41"/>
      <c r="AG993" s="41"/>
      <c r="AH993" s="41"/>
      <c r="AI993" s="41"/>
      <c r="AJ993" s="41"/>
      <c r="AK993" s="41"/>
      <c r="AL993" s="41"/>
      <c r="AM993" s="41"/>
      <c r="AN993" s="41"/>
      <c r="AO993" s="41"/>
      <c r="AP993" s="41"/>
      <c r="AQ993" s="42"/>
      <c r="AR993" s="42"/>
      <c r="AS993" s="42"/>
      <c r="AT993" s="42"/>
      <c r="AU993" s="42"/>
      <c r="AV993" s="42"/>
      <c r="AW993" s="42"/>
      <c r="AX993" s="42"/>
      <c r="AY993" s="6"/>
      <c r="AZ993" s="19"/>
      <c r="BA993" s="19"/>
      <c r="BB993" s="19"/>
      <c r="BC993" s="19"/>
    </row>
    <row r="994" spans="1:55" s="4" customFormat="1" ht="12">
      <c r="A994" s="32"/>
      <c r="B994" s="5"/>
      <c r="C994" s="33"/>
      <c r="D994" s="33"/>
      <c r="E994" s="33"/>
      <c r="F994" s="37"/>
      <c r="G994" s="5"/>
      <c r="H994" s="5"/>
      <c r="I994" s="5"/>
      <c r="J994" s="5"/>
      <c r="K994" s="37"/>
      <c r="L994" s="37"/>
      <c r="M994" s="33"/>
      <c r="N994" s="33"/>
      <c r="O994" s="33"/>
      <c r="P994" s="33"/>
      <c r="Q994" s="33"/>
      <c r="R994" s="32"/>
      <c r="S994" s="32"/>
      <c r="T994" s="32"/>
      <c r="U994" s="32"/>
      <c r="V994" s="43">
        <f t="shared" si="74"/>
      </c>
      <c r="W994" s="43">
        <f t="shared" si="75"/>
      </c>
      <c r="X994" s="43">
        <f t="shared" si="76"/>
      </c>
      <c r="Y994" s="43">
        <f t="shared" si="77"/>
      </c>
      <c r="Z994" s="43">
        <f t="shared" si="78"/>
      </c>
      <c r="AA994" s="41"/>
      <c r="AB994" s="41"/>
      <c r="AC994" s="41"/>
      <c r="AD994" s="41"/>
      <c r="AE994" s="41"/>
      <c r="AF994" s="41"/>
      <c r="AG994" s="41"/>
      <c r="AH994" s="41"/>
      <c r="AI994" s="41"/>
      <c r="AJ994" s="41"/>
      <c r="AK994" s="41"/>
      <c r="AL994" s="41"/>
      <c r="AM994" s="41"/>
      <c r="AN994" s="41"/>
      <c r="AO994" s="41"/>
      <c r="AP994" s="41"/>
      <c r="AQ994" s="42"/>
      <c r="AR994" s="42"/>
      <c r="AS994" s="42"/>
      <c r="AT994" s="42"/>
      <c r="AU994" s="42"/>
      <c r="AV994" s="42"/>
      <c r="AW994" s="42"/>
      <c r="AX994" s="42"/>
      <c r="AY994" s="6"/>
      <c r="AZ994" s="19"/>
      <c r="BA994" s="19"/>
      <c r="BB994" s="19"/>
      <c r="BC994" s="19"/>
    </row>
    <row r="995" spans="1:55" s="4" customFormat="1" ht="12">
      <c r="A995" s="32"/>
      <c r="B995" s="5"/>
      <c r="C995" s="33"/>
      <c r="D995" s="33"/>
      <c r="E995" s="33"/>
      <c r="F995" s="37"/>
      <c r="G995" s="5"/>
      <c r="H995" s="5"/>
      <c r="I995" s="5"/>
      <c r="J995" s="5"/>
      <c r="K995" s="37"/>
      <c r="L995" s="37"/>
      <c r="M995" s="33"/>
      <c r="N995" s="33"/>
      <c r="O995" s="33"/>
      <c r="P995" s="33"/>
      <c r="Q995" s="33"/>
      <c r="R995" s="32"/>
      <c r="S995" s="32"/>
      <c r="T995" s="32"/>
      <c r="U995" s="32"/>
      <c r="V995" s="43">
        <f t="shared" si="74"/>
      </c>
      <c r="W995" s="43">
        <f t="shared" si="75"/>
      </c>
      <c r="X995" s="43">
        <f t="shared" si="76"/>
      </c>
      <c r="Y995" s="43">
        <f t="shared" si="77"/>
      </c>
      <c r="Z995" s="43">
        <f t="shared" si="78"/>
      </c>
      <c r="AA995" s="41"/>
      <c r="AB995" s="41"/>
      <c r="AC995" s="41"/>
      <c r="AD995" s="41"/>
      <c r="AE995" s="41"/>
      <c r="AF995" s="41"/>
      <c r="AG995" s="41"/>
      <c r="AH995" s="41"/>
      <c r="AI995" s="41"/>
      <c r="AJ995" s="41"/>
      <c r="AK995" s="41"/>
      <c r="AL995" s="41"/>
      <c r="AM995" s="41"/>
      <c r="AN995" s="41"/>
      <c r="AO995" s="41"/>
      <c r="AP995" s="41"/>
      <c r="AQ995" s="42"/>
      <c r="AR995" s="42"/>
      <c r="AS995" s="42"/>
      <c r="AT995" s="42"/>
      <c r="AU995" s="42"/>
      <c r="AV995" s="42"/>
      <c r="AW995" s="42"/>
      <c r="AX995" s="42"/>
      <c r="AY995" s="6"/>
      <c r="AZ995" s="19"/>
      <c r="BA995" s="19"/>
      <c r="BB995" s="19"/>
      <c r="BC995" s="19"/>
    </row>
    <row r="996" spans="1:55" s="4" customFormat="1" ht="12">
      <c r="A996" s="32"/>
      <c r="B996" s="5"/>
      <c r="C996" s="33"/>
      <c r="D996" s="33"/>
      <c r="E996" s="33"/>
      <c r="F996" s="37"/>
      <c r="G996" s="5"/>
      <c r="H996" s="5"/>
      <c r="I996" s="5"/>
      <c r="J996" s="5"/>
      <c r="K996" s="37"/>
      <c r="L996" s="37"/>
      <c r="M996" s="33"/>
      <c r="N996" s="33"/>
      <c r="O996" s="33"/>
      <c r="P996" s="33"/>
      <c r="Q996" s="33"/>
      <c r="R996" s="32"/>
      <c r="S996" s="32"/>
      <c r="T996" s="32"/>
      <c r="U996" s="32"/>
      <c r="V996" s="43">
        <f t="shared" si="74"/>
      </c>
      <c r="W996" s="43">
        <f t="shared" si="75"/>
      </c>
      <c r="X996" s="43">
        <f t="shared" si="76"/>
      </c>
      <c r="Y996" s="43">
        <f t="shared" si="77"/>
      </c>
      <c r="Z996" s="43">
        <f t="shared" si="78"/>
      </c>
      <c r="AA996" s="41"/>
      <c r="AB996" s="41"/>
      <c r="AC996" s="41"/>
      <c r="AD996" s="41"/>
      <c r="AE996" s="41"/>
      <c r="AF996" s="41"/>
      <c r="AG996" s="41"/>
      <c r="AH996" s="41"/>
      <c r="AI996" s="41"/>
      <c r="AJ996" s="41"/>
      <c r="AK996" s="41"/>
      <c r="AL996" s="41"/>
      <c r="AM996" s="41"/>
      <c r="AN996" s="41"/>
      <c r="AO996" s="41"/>
      <c r="AP996" s="41"/>
      <c r="AQ996" s="42"/>
      <c r="AR996" s="42"/>
      <c r="AS996" s="42"/>
      <c r="AT996" s="42"/>
      <c r="AU996" s="42"/>
      <c r="AV996" s="42"/>
      <c r="AW996" s="42"/>
      <c r="AX996" s="42"/>
      <c r="AY996" s="6"/>
      <c r="AZ996" s="19"/>
      <c r="BA996" s="19"/>
      <c r="BB996" s="19"/>
      <c r="BC996" s="19"/>
    </row>
    <row r="997" spans="1:55" s="4" customFormat="1" ht="12">
      <c r="A997" s="32"/>
      <c r="B997" s="5"/>
      <c r="C997" s="33"/>
      <c r="D997" s="33"/>
      <c r="E997" s="33"/>
      <c r="F997" s="37"/>
      <c r="G997" s="5"/>
      <c r="H997" s="5"/>
      <c r="I997" s="5"/>
      <c r="J997" s="5"/>
      <c r="K997" s="37"/>
      <c r="L997" s="37"/>
      <c r="M997" s="33"/>
      <c r="N997" s="33"/>
      <c r="O997" s="33"/>
      <c r="P997" s="33"/>
      <c r="Q997" s="33"/>
      <c r="R997" s="32"/>
      <c r="S997" s="32"/>
      <c r="T997" s="32"/>
      <c r="U997" s="32"/>
      <c r="V997" s="43">
        <f t="shared" si="74"/>
      </c>
      <c r="W997" s="43">
        <f t="shared" si="75"/>
      </c>
      <c r="X997" s="43">
        <f t="shared" si="76"/>
      </c>
      <c r="Y997" s="43">
        <f t="shared" si="77"/>
      </c>
      <c r="Z997" s="43">
        <f t="shared" si="78"/>
      </c>
      <c r="AA997" s="41"/>
      <c r="AB997" s="41"/>
      <c r="AC997" s="41"/>
      <c r="AD997" s="41"/>
      <c r="AE997" s="41"/>
      <c r="AF997" s="41"/>
      <c r="AG997" s="41"/>
      <c r="AH997" s="41"/>
      <c r="AI997" s="41"/>
      <c r="AJ997" s="41"/>
      <c r="AK997" s="41"/>
      <c r="AL997" s="41"/>
      <c r="AM997" s="41"/>
      <c r="AN997" s="41"/>
      <c r="AO997" s="41"/>
      <c r="AP997" s="41"/>
      <c r="AQ997" s="42"/>
      <c r="AR997" s="42"/>
      <c r="AS997" s="42"/>
      <c r="AT997" s="42"/>
      <c r="AU997" s="42"/>
      <c r="AV997" s="42"/>
      <c r="AW997" s="42"/>
      <c r="AX997" s="42"/>
      <c r="AY997" s="6"/>
      <c r="AZ997" s="19"/>
      <c r="BA997" s="19"/>
      <c r="BB997" s="19"/>
      <c r="BC997" s="19"/>
    </row>
    <row r="998" spans="1:55" s="4" customFormat="1" ht="12">
      <c r="A998" s="32"/>
      <c r="B998" s="5"/>
      <c r="C998" s="33"/>
      <c r="D998" s="33"/>
      <c r="E998" s="33"/>
      <c r="F998" s="37"/>
      <c r="G998" s="5"/>
      <c r="H998" s="5"/>
      <c r="I998" s="5"/>
      <c r="J998" s="5"/>
      <c r="K998" s="37"/>
      <c r="L998" s="37"/>
      <c r="M998" s="33"/>
      <c r="N998" s="33"/>
      <c r="O998" s="33"/>
      <c r="P998" s="33"/>
      <c r="Q998" s="33"/>
      <c r="R998" s="32"/>
      <c r="S998" s="32"/>
      <c r="T998" s="32"/>
      <c r="U998" s="32"/>
      <c r="V998" s="43">
        <f t="shared" si="74"/>
      </c>
      <c r="W998" s="43">
        <f t="shared" si="75"/>
      </c>
      <c r="X998" s="43">
        <f t="shared" si="76"/>
      </c>
      <c r="Y998" s="43">
        <f t="shared" si="77"/>
      </c>
      <c r="Z998" s="43">
        <f t="shared" si="78"/>
      </c>
      <c r="AA998" s="41"/>
      <c r="AB998" s="41"/>
      <c r="AC998" s="41"/>
      <c r="AD998" s="41"/>
      <c r="AE998" s="41"/>
      <c r="AF998" s="41"/>
      <c r="AG998" s="41"/>
      <c r="AH998" s="41"/>
      <c r="AI998" s="41"/>
      <c r="AJ998" s="41"/>
      <c r="AK998" s="41"/>
      <c r="AL998" s="41"/>
      <c r="AM998" s="41"/>
      <c r="AN998" s="41"/>
      <c r="AO998" s="41"/>
      <c r="AP998" s="41"/>
      <c r="AQ998" s="42"/>
      <c r="AR998" s="42"/>
      <c r="AS998" s="42"/>
      <c r="AT998" s="42"/>
      <c r="AU998" s="42"/>
      <c r="AV998" s="42"/>
      <c r="AW998" s="42"/>
      <c r="AX998" s="42"/>
      <c r="AY998" s="6"/>
      <c r="AZ998" s="19"/>
      <c r="BA998" s="19"/>
      <c r="BB998" s="19"/>
      <c r="BC998" s="19"/>
    </row>
    <row r="999" spans="1:55" s="4" customFormat="1" ht="12">
      <c r="A999" s="32"/>
      <c r="B999" s="5"/>
      <c r="C999" s="33"/>
      <c r="D999" s="33"/>
      <c r="E999" s="33"/>
      <c r="F999" s="37"/>
      <c r="G999" s="5"/>
      <c r="H999" s="5"/>
      <c r="I999" s="5"/>
      <c r="J999" s="5"/>
      <c r="K999" s="37"/>
      <c r="L999" s="37"/>
      <c r="M999" s="33"/>
      <c r="N999" s="33"/>
      <c r="O999" s="33"/>
      <c r="P999" s="33"/>
      <c r="Q999" s="33"/>
      <c r="R999" s="32"/>
      <c r="S999" s="32"/>
      <c r="T999" s="32"/>
      <c r="U999" s="32"/>
      <c r="V999" s="43">
        <f t="shared" si="74"/>
      </c>
      <c r="W999" s="43">
        <f t="shared" si="75"/>
      </c>
      <c r="X999" s="43">
        <f t="shared" si="76"/>
      </c>
      <c r="Y999" s="43">
        <f t="shared" si="77"/>
      </c>
      <c r="Z999" s="43">
        <f t="shared" si="78"/>
      </c>
      <c r="AA999" s="41"/>
      <c r="AB999" s="41"/>
      <c r="AC999" s="41"/>
      <c r="AD999" s="41"/>
      <c r="AE999" s="41"/>
      <c r="AF999" s="41"/>
      <c r="AG999" s="41"/>
      <c r="AH999" s="41"/>
      <c r="AI999" s="41"/>
      <c r="AJ999" s="41"/>
      <c r="AK999" s="41"/>
      <c r="AL999" s="41"/>
      <c r="AM999" s="41"/>
      <c r="AN999" s="41"/>
      <c r="AO999" s="41"/>
      <c r="AP999" s="41"/>
      <c r="AQ999" s="42"/>
      <c r="AR999" s="42"/>
      <c r="AS999" s="42"/>
      <c r="AT999" s="42"/>
      <c r="AU999" s="42"/>
      <c r="AV999" s="42"/>
      <c r="AW999" s="42"/>
      <c r="AX999" s="42"/>
      <c r="AY999" s="6"/>
      <c r="AZ999" s="19"/>
      <c r="BA999" s="19"/>
      <c r="BB999" s="19"/>
      <c r="BC999" s="19"/>
    </row>
    <row r="1000" spans="1:55" s="4" customFormat="1" ht="12">
      <c r="A1000" s="32"/>
      <c r="B1000" s="5"/>
      <c r="C1000" s="33"/>
      <c r="D1000" s="33"/>
      <c r="E1000" s="33"/>
      <c r="F1000" s="37"/>
      <c r="G1000" s="5"/>
      <c r="H1000" s="5"/>
      <c r="I1000" s="5"/>
      <c r="J1000" s="5"/>
      <c r="K1000" s="37"/>
      <c r="L1000" s="37"/>
      <c r="M1000" s="33"/>
      <c r="N1000" s="33"/>
      <c r="O1000" s="33"/>
      <c r="P1000" s="33"/>
      <c r="Q1000" s="33"/>
      <c r="R1000" s="32"/>
      <c r="S1000" s="32"/>
      <c r="T1000" s="32"/>
      <c r="U1000" s="32"/>
      <c r="V1000" s="43">
        <f t="shared" si="74"/>
      </c>
      <c r="W1000" s="43">
        <f t="shared" si="75"/>
      </c>
      <c r="X1000" s="43">
        <f t="shared" si="76"/>
      </c>
      <c r="Y1000" s="43">
        <f t="shared" si="77"/>
      </c>
      <c r="Z1000" s="43">
        <f t="shared" si="78"/>
      </c>
      <c r="AA1000" s="41"/>
      <c r="AB1000" s="41"/>
      <c r="AC1000" s="41"/>
      <c r="AD1000" s="41"/>
      <c r="AE1000" s="41"/>
      <c r="AF1000" s="41"/>
      <c r="AG1000" s="41"/>
      <c r="AH1000" s="41"/>
      <c r="AI1000" s="41"/>
      <c r="AJ1000" s="41"/>
      <c r="AK1000" s="41"/>
      <c r="AL1000" s="41"/>
      <c r="AM1000" s="41"/>
      <c r="AN1000" s="41"/>
      <c r="AO1000" s="41"/>
      <c r="AP1000" s="41"/>
      <c r="AQ1000" s="42"/>
      <c r="AR1000" s="42"/>
      <c r="AS1000" s="42"/>
      <c r="AT1000" s="42"/>
      <c r="AU1000" s="42"/>
      <c r="AV1000" s="42"/>
      <c r="AW1000" s="42"/>
      <c r="AX1000" s="42"/>
      <c r="AY1000" s="6"/>
      <c r="AZ1000" s="19"/>
      <c r="BA1000" s="19"/>
      <c r="BB1000" s="19"/>
      <c r="BC1000" s="19"/>
    </row>
    <row r="1001" spans="1:55" s="4" customFormat="1" ht="12">
      <c r="A1001" s="32"/>
      <c r="B1001" s="5"/>
      <c r="C1001" s="33"/>
      <c r="D1001" s="33"/>
      <c r="E1001" s="33"/>
      <c r="F1001" s="37"/>
      <c r="G1001" s="5"/>
      <c r="H1001" s="5"/>
      <c r="I1001" s="5"/>
      <c r="J1001" s="5"/>
      <c r="K1001" s="37"/>
      <c r="L1001" s="37"/>
      <c r="M1001" s="33"/>
      <c r="N1001" s="33"/>
      <c r="O1001" s="33"/>
      <c r="P1001" s="33"/>
      <c r="Q1001" s="33"/>
      <c r="R1001" s="32"/>
      <c r="S1001" s="32"/>
      <c r="T1001" s="32"/>
      <c r="U1001" s="32"/>
      <c r="V1001" s="43">
        <f t="shared" si="74"/>
      </c>
      <c r="W1001" s="43">
        <f t="shared" si="75"/>
      </c>
      <c r="X1001" s="43">
        <f t="shared" si="76"/>
      </c>
      <c r="Y1001" s="43">
        <f t="shared" si="77"/>
      </c>
      <c r="Z1001" s="43">
        <f t="shared" si="78"/>
      </c>
      <c r="AA1001" s="41"/>
      <c r="AB1001" s="41"/>
      <c r="AC1001" s="41"/>
      <c r="AD1001" s="41"/>
      <c r="AE1001" s="41"/>
      <c r="AF1001" s="41"/>
      <c r="AG1001" s="41"/>
      <c r="AH1001" s="41"/>
      <c r="AI1001" s="41"/>
      <c r="AJ1001" s="41"/>
      <c r="AK1001" s="41"/>
      <c r="AL1001" s="41"/>
      <c r="AM1001" s="41"/>
      <c r="AN1001" s="41"/>
      <c r="AO1001" s="41"/>
      <c r="AP1001" s="41"/>
      <c r="AQ1001" s="42"/>
      <c r="AR1001" s="42"/>
      <c r="AS1001" s="42"/>
      <c r="AT1001" s="42"/>
      <c r="AU1001" s="42"/>
      <c r="AV1001" s="42"/>
      <c r="AW1001" s="42"/>
      <c r="AX1001" s="42"/>
      <c r="AY1001" s="6"/>
      <c r="AZ1001" s="19"/>
      <c r="BA1001" s="19"/>
      <c r="BB1001" s="19"/>
      <c r="BC1001" s="19"/>
    </row>
    <row r="1002" spans="1:55" s="4" customFormat="1" ht="12">
      <c r="A1002" s="32"/>
      <c r="B1002" s="5"/>
      <c r="C1002" s="33"/>
      <c r="D1002" s="33"/>
      <c r="E1002" s="33"/>
      <c r="F1002" s="37"/>
      <c r="G1002" s="5"/>
      <c r="H1002" s="5"/>
      <c r="I1002" s="5"/>
      <c r="J1002" s="5"/>
      <c r="K1002" s="37"/>
      <c r="L1002" s="37"/>
      <c r="M1002" s="33"/>
      <c r="N1002" s="33"/>
      <c r="O1002" s="33"/>
      <c r="P1002" s="33"/>
      <c r="Q1002" s="33"/>
      <c r="R1002" s="32"/>
      <c r="S1002" s="32"/>
      <c r="T1002" s="32"/>
      <c r="U1002" s="32"/>
      <c r="V1002" s="43">
        <f t="shared" si="74"/>
      </c>
      <c r="W1002" s="43">
        <f t="shared" si="75"/>
      </c>
      <c r="X1002" s="43">
        <f t="shared" si="76"/>
      </c>
      <c r="Y1002" s="43">
        <f t="shared" si="77"/>
      </c>
      <c r="Z1002" s="43">
        <f t="shared" si="78"/>
      </c>
      <c r="AA1002" s="41"/>
      <c r="AB1002" s="41"/>
      <c r="AC1002" s="41"/>
      <c r="AD1002" s="41"/>
      <c r="AE1002" s="41"/>
      <c r="AF1002" s="41"/>
      <c r="AG1002" s="41"/>
      <c r="AH1002" s="41"/>
      <c r="AI1002" s="41"/>
      <c r="AJ1002" s="41"/>
      <c r="AK1002" s="41"/>
      <c r="AL1002" s="41"/>
      <c r="AM1002" s="41"/>
      <c r="AN1002" s="41"/>
      <c r="AO1002" s="41"/>
      <c r="AP1002" s="41"/>
      <c r="AQ1002" s="42"/>
      <c r="AR1002" s="42"/>
      <c r="AS1002" s="42"/>
      <c r="AT1002" s="42"/>
      <c r="AU1002" s="42"/>
      <c r="AV1002" s="42"/>
      <c r="AW1002" s="42"/>
      <c r="AX1002" s="42"/>
      <c r="AY1002" s="6"/>
      <c r="AZ1002" s="19"/>
      <c r="BA1002" s="19"/>
      <c r="BB1002" s="19"/>
      <c r="BC1002" s="19"/>
    </row>
    <row r="1003" spans="1:55" s="4" customFormat="1" ht="12">
      <c r="A1003" s="32"/>
      <c r="B1003" s="5"/>
      <c r="C1003" s="33"/>
      <c r="D1003" s="33"/>
      <c r="E1003" s="33"/>
      <c r="F1003" s="37"/>
      <c r="G1003" s="5"/>
      <c r="H1003" s="5"/>
      <c r="I1003" s="5"/>
      <c r="J1003" s="5"/>
      <c r="K1003" s="37"/>
      <c r="L1003" s="37"/>
      <c r="M1003" s="33"/>
      <c r="N1003" s="33"/>
      <c r="O1003" s="33"/>
      <c r="P1003" s="33"/>
      <c r="Q1003" s="33"/>
      <c r="R1003" s="32"/>
      <c r="S1003" s="32"/>
      <c r="T1003" s="32"/>
      <c r="U1003" s="32"/>
      <c r="V1003" s="43">
        <f t="shared" si="74"/>
      </c>
      <c r="W1003" s="43">
        <f t="shared" si="75"/>
      </c>
      <c r="X1003" s="43">
        <f t="shared" si="76"/>
      </c>
      <c r="Y1003" s="43">
        <f t="shared" si="77"/>
      </c>
      <c r="Z1003" s="43">
        <f t="shared" si="78"/>
      </c>
      <c r="AA1003" s="41"/>
      <c r="AB1003" s="41"/>
      <c r="AC1003" s="41"/>
      <c r="AD1003" s="41"/>
      <c r="AE1003" s="41"/>
      <c r="AF1003" s="41"/>
      <c r="AG1003" s="41"/>
      <c r="AH1003" s="41"/>
      <c r="AI1003" s="41"/>
      <c r="AJ1003" s="41"/>
      <c r="AK1003" s="41"/>
      <c r="AL1003" s="41"/>
      <c r="AM1003" s="41"/>
      <c r="AN1003" s="41"/>
      <c r="AO1003" s="41"/>
      <c r="AP1003" s="41"/>
      <c r="AQ1003" s="42"/>
      <c r="AR1003" s="42"/>
      <c r="AS1003" s="42"/>
      <c r="AT1003" s="42"/>
      <c r="AU1003" s="42"/>
      <c r="AV1003" s="42"/>
      <c r="AW1003" s="42"/>
      <c r="AX1003" s="42"/>
      <c r="AY1003" s="6"/>
      <c r="AZ1003" s="19"/>
      <c r="BA1003" s="19"/>
      <c r="BB1003" s="19"/>
      <c r="BC1003" s="19"/>
    </row>
    <row r="1004" spans="1:55" s="4" customFormat="1" ht="12">
      <c r="A1004" s="32"/>
      <c r="B1004" s="5"/>
      <c r="C1004" s="33"/>
      <c r="D1004" s="33"/>
      <c r="E1004" s="33"/>
      <c r="F1004" s="37"/>
      <c r="G1004" s="5"/>
      <c r="H1004" s="5"/>
      <c r="I1004" s="5"/>
      <c r="J1004" s="5"/>
      <c r="K1004" s="37"/>
      <c r="L1004" s="37"/>
      <c r="M1004" s="33"/>
      <c r="N1004" s="33"/>
      <c r="O1004" s="33"/>
      <c r="P1004" s="33"/>
      <c r="Q1004" s="33"/>
      <c r="R1004" s="32"/>
      <c r="S1004" s="32"/>
      <c r="T1004" s="32"/>
      <c r="U1004" s="32"/>
      <c r="V1004" s="43">
        <f t="shared" si="74"/>
      </c>
      <c r="W1004" s="43">
        <f t="shared" si="75"/>
      </c>
      <c r="X1004" s="43">
        <f t="shared" si="76"/>
      </c>
      <c r="Y1004" s="43">
        <f t="shared" si="77"/>
      </c>
      <c r="Z1004" s="43">
        <f t="shared" si="78"/>
      </c>
      <c r="AA1004" s="41"/>
      <c r="AB1004" s="41"/>
      <c r="AC1004" s="41"/>
      <c r="AD1004" s="41"/>
      <c r="AE1004" s="41"/>
      <c r="AF1004" s="41"/>
      <c r="AG1004" s="41"/>
      <c r="AH1004" s="41"/>
      <c r="AI1004" s="41"/>
      <c r="AJ1004" s="41"/>
      <c r="AK1004" s="41"/>
      <c r="AL1004" s="41"/>
      <c r="AM1004" s="41"/>
      <c r="AN1004" s="41"/>
      <c r="AO1004" s="41"/>
      <c r="AP1004" s="41"/>
      <c r="AQ1004" s="42"/>
      <c r="AR1004" s="42"/>
      <c r="AS1004" s="42"/>
      <c r="AT1004" s="42"/>
      <c r="AU1004" s="42"/>
      <c r="AV1004" s="42"/>
      <c r="AW1004" s="42"/>
      <c r="AX1004" s="42"/>
      <c r="AY1004" s="6"/>
      <c r="AZ1004" s="19"/>
      <c r="BA1004" s="19"/>
      <c r="BB1004" s="19"/>
      <c r="BC1004" s="19"/>
    </row>
    <row r="1005" spans="1:55" s="4" customFormat="1" ht="12">
      <c r="A1005" s="32"/>
      <c r="B1005" s="5"/>
      <c r="C1005" s="33"/>
      <c r="D1005" s="33"/>
      <c r="E1005" s="33"/>
      <c r="F1005" s="37"/>
      <c r="G1005" s="5"/>
      <c r="H1005" s="5"/>
      <c r="I1005" s="5"/>
      <c r="J1005" s="5"/>
      <c r="K1005" s="37"/>
      <c r="L1005" s="37"/>
      <c r="M1005" s="33"/>
      <c r="N1005" s="33"/>
      <c r="O1005" s="33"/>
      <c r="P1005" s="33"/>
      <c r="Q1005" s="33"/>
      <c r="R1005" s="32"/>
      <c r="S1005" s="32"/>
      <c r="T1005" s="32"/>
      <c r="U1005" s="32"/>
      <c r="V1005" s="43">
        <f t="shared" si="74"/>
      </c>
      <c r="W1005" s="43">
        <f t="shared" si="75"/>
      </c>
      <c r="X1005" s="43">
        <f t="shared" si="76"/>
      </c>
      <c r="Y1005" s="43">
        <f t="shared" si="77"/>
      </c>
      <c r="Z1005" s="43">
        <f t="shared" si="78"/>
      </c>
      <c r="AA1005" s="41"/>
      <c r="AB1005" s="41"/>
      <c r="AC1005" s="41"/>
      <c r="AD1005" s="41"/>
      <c r="AE1005" s="41"/>
      <c r="AF1005" s="41"/>
      <c r="AG1005" s="41"/>
      <c r="AH1005" s="41"/>
      <c r="AI1005" s="41"/>
      <c r="AJ1005" s="41"/>
      <c r="AK1005" s="41"/>
      <c r="AL1005" s="41"/>
      <c r="AM1005" s="41"/>
      <c r="AN1005" s="41"/>
      <c r="AO1005" s="41"/>
      <c r="AP1005" s="41"/>
      <c r="AQ1005" s="42"/>
      <c r="AR1005" s="42"/>
      <c r="AS1005" s="42"/>
      <c r="AT1005" s="42"/>
      <c r="AU1005" s="42"/>
      <c r="AV1005" s="42"/>
      <c r="AW1005" s="42"/>
      <c r="AX1005" s="42"/>
      <c r="AY1005" s="6"/>
      <c r="AZ1005" s="19"/>
      <c r="BA1005" s="19"/>
      <c r="BB1005" s="19"/>
      <c r="BC1005" s="19"/>
    </row>
    <row r="1006" spans="1:55" s="4" customFormat="1" ht="12">
      <c r="A1006" s="32"/>
      <c r="B1006" s="5"/>
      <c r="C1006" s="33"/>
      <c r="D1006" s="33"/>
      <c r="E1006" s="33"/>
      <c r="F1006" s="37"/>
      <c r="G1006" s="5"/>
      <c r="H1006" s="5"/>
      <c r="I1006" s="5"/>
      <c r="J1006" s="5"/>
      <c r="K1006" s="37"/>
      <c r="L1006" s="37"/>
      <c r="M1006" s="33"/>
      <c r="N1006" s="33"/>
      <c r="O1006" s="33"/>
      <c r="P1006" s="33"/>
      <c r="Q1006" s="33"/>
      <c r="R1006" s="32"/>
      <c r="S1006" s="32"/>
      <c r="T1006" s="32"/>
      <c r="U1006" s="32"/>
      <c r="V1006" s="43">
        <f t="shared" si="74"/>
      </c>
      <c r="W1006" s="43">
        <f t="shared" si="75"/>
      </c>
      <c r="X1006" s="43">
        <f t="shared" si="76"/>
      </c>
      <c r="Y1006" s="43">
        <f t="shared" si="77"/>
      </c>
      <c r="Z1006" s="43">
        <f t="shared" si="78"/>
      </c>
      <c r="AA1006" s="41"/>
      <c r="AB1006" s="41"/>
      <c r="AC1006" s="41"/>
      <c r="AD1006" s="41"/>
      <c r="AE1006" s="41"/>
      <c r="AF1006" s="41"/>
      <c r="AG1006" s="41"/>
      <c r="AH1006" s="41"/>
      <c r="AI1006" s="41"/>
      <c r="AJ1006" s="41"/>
      <c r="AK1006" s="41"/>
      <c r="AL1006" s="41"/>
      <c r="AM1006" s="41"/>
      <c r="AN1006" s="41"/>
      <c r="AO1006" s="41"/>
      <c r="AP1006" s="41"/>
      <c r="AQ1006" s="42"/>
      <c r="AR1006" s="42"/>
      <c r="AS1006" s="42"/>
      <c r="AT1006" s="42"/>
      <c r="AU1006" s="42"/>
      <c r="AV1006" s="42"/>
      <c r="AW1006" s="42"/>
      <c r="AX1006" s="42"/>
      <c r="AY1006" s="6"/>
      <c r="AZ1006" s="19"/>
      <c r="BA1006" s="19"/>
      <c r="BB1006" s="19"/>
      <c r="BC1006" s="19"/>
    </row>
    <row r="1007" spans="1:55" s="4" customFormat="1" ht="12">
      <c r="A1007" s="32"/>
      <c r="B1007" s="5"/>
      <c r="C1007" s="33"/>
      <c r="D1007" s="33"/>
      <c r="E1007" s="33"/>
      <c r="F1007" s="37"/>
      <c r="G1007" s="5"/>
      <c r="H1007" s="5"/>
      <c r="I1007" s="5"/>
      <c r="J1007" s="5"/>
      <c r="K1007" s="37"/>
      <c r="L1007" s="37"/>
      <c r="M1007" s="33"/>
      <c r="N1007" s="33"/>
      <c r="O1007" s="33"/>
      <c r="P1007" s="33"/>
      <c r="Q1007" s="33"/>
      <c r="R1007" s="32"/>
      <c r="S1007" s="32"/>
      <c r="T1007" s="32"/>
      <c r="U1007" s="32"/>
      <c r="V1007" s="43">
        <f t="shared" si="74"/>
      </c>
      <c r="W1007" s="43">
        <f t="shared" si="75"/>
      </c>
      <c r="X1007" s="43">
        <f t="shared" si="76"/>
      </c>
      <c r="Y1007" s="43">
        <f t="shared" si="77"/>
      </c>
      <c r="Z1007" s="43">
        <f t="shared" si="78"/>
      </c>
      <c r="AA1007" s="41"/>
      <c r="AB1007" s="41"/>
      <c r="AC1007" s="41"/>
      <c r="AD1007" s="41"/>
      <c r="AE1007" s="41"/>
      <c r="AF1007" s="41"/>
      <c r="AG1007" s="41"/>
      <c r="AH1007" s="41"/>
      <c r="AI1007" s="41"/>
      <c r="AJ1007" s="41"/>
      <c r="AK1007" s="41"/>
      <c r="AL1007" s="41"/>
      <c r="AM1007" s="41"/>
      <c r="AN1007" s="41"/>
      <c r="AO1007" s="41"/>
      <c r="AP1007" s="41"/>
      <c r="AQ1007" s="42"/>
      <c r="AR1007" s="42"/>
      <c r="AS1007" s="42"/>
      <c r="AT1007" s="42"/>
      <c r="AU1007" s="42"/>
      <c r="AV1007" s="42"/>
      <c r="AW1007" s="42"/>
      <c r="AX1007" s="42"/>
      <c r="AY1007" s="6"/>
      <c r="AZ1007" s="19"/>
      <c r="BA1007" s="19"/>
      <c r="BB1007" s="19"/>
      <c r="BC1007" s="19"/>
    </row>
    <row r="1008" spans="1:55" s="4" customFormat="1" ht="12">
      <c r="A1008" s="32"/>
      <c r="B1008" s="5"/>
      <c r="C1008" s="33"/>
      <c r="D1008" s="33"/>
      <c r="E1008" s="33"/>
      <c r="F1008" s="37"/>
      <c r="G1008" s="5"/>
      <c r="H1008" s="5"/>
      <c r="I1008" s="5"/>
      <c r="J1008" s="5"/>
      <c r="K1008" s="37"/>
      <c r="L1008" s="37"/>
      <c r="M1008" s="33"/>
      <c r="N1008" s="33"/>
      <c r="O1008" s="33"/>
      <c r="P1008" s="33"/>
      <c r="Q1008" s="33"/>
      <c r="R1008" s="32"/>
      <c r="S1008" s="32"/>
      <c r="T1008" s="32"/>
      <c r="U1008" s="32"/>
      <c r="V1008" s="43">
        <f t="shared" si="74"/>
      </c>
      <c r="W1008" s="43">
        <f t="shared" si="75"/>
      </c>
      <c r="X1008" s="43">
        <f t="shared" si="76"/>
      </c>
      <c r="Y1008" s="43">
        <f t="shared" si="77"/>
      </c>
      <c r="Z1008" s="43">
        <f t="shared" si="78"/>
      </c>
      <c r="AA1008" s="41"/>
      <c r="AB1008" s="41"/>
      <c r="AC1008" s="41"/>
      <c r="AD1008" s="41"/>
      <c r="AE1008" s="41"/>
      <c r="AF1008" s="41"/>
      <c r="AG1008" s="41"/>
      <c r="AH1008" s="41"/>
      <c r="AI1008" s="41"/>
      <c r="AJ1008" s="41"/>
      <c r="AK1008" s="41"/>
      <c r="AL1008" s="41"/>
      <c r="AM1008" s="41"/>
      <c r="AN1008" s="41"/>
      <c r="AO1008" s="41"/>
      <c r="AP1008" s="41"/>
      <c r="AQ1008" s="42"/>
      <c r="AR1008" s="42"/>
      <c r="AS1008" s="42"/>
      <c r="AT1008" s="42"/>
      <c r="AU1008" s="42"/>
      <c r="AV1008" s="42"/>
      <c r="AW1008" s="42"/>
      <c r="AX1008" s="42"/>
      <c r="AY1008" s="6"/>
      <c r="AZ1008" s="19"/>
      <c r="BA1008" s="19"/>
      <c r="BB1008" s="19"/>
      <c r="BC1008" s="19"/>
    </row>
    <row r="1009" spans="1:55" s="4" customFormat="1" ht="12">
      <c r="A1009" s="32"/>
      <c r="B1009" s="5"/>
      <c r="C1009" s="33"/>
      <c r="D1009" s="33"/>
      <c r="E1009" s="33"/>
      <c r="F1009" s="37"/>
      <c r="G1009" s="5"/>
      <c r="H1009" s="5"/>
      <c r="I1009" s="5"/>
      <c r="J1009" s="5"/>
      <c r="K1009" s="37"/>
      <c r="L1009" s="37"/>
      <c r="M1009" s="33"/>
      <c r="N1009" s="33"/>
      <c r="O1009" s="33"/>
      <c r="P1009" s="33"/>
      <c r="Q1009" s="33"/>
      <c r="R1009" s="32"/>
      <c r="S1009" s="32"/>
      <c r="T1009" s="32"/>
      <c r="U1009" s="32"/>
      <c r="V1009" s="43">
        <f aca="true" t="shared" si="79" ref="V1009:V1072">IF((AY1009&gt;$K$3)*(AY1009&lt;=$L$3),AY1009,"")</f>
      </c>
      <c r="W1009" s="43">
        <f aca="true" t="shared" si="80" ref="W1009:W1072">IF((AY1009&gt;$K$4)*(AY1009&lt;=$L$4),AY1009,"")</f>
      </c>
      <c r="X1009" s="43">
        <f aca="true" t="shared" si="81" ref="X1009:X1072">IF((AY1009&gt;$K$5)*(AY1009&lt;=$L$5),AY1009,"")</f>
      </c>
      <c r="Y1009" s="43">
        <f aca="true" t="shared" si="82" ref="Y1009:Y1072">IF((AY1009&gt;$K$6)*(AY1009&lt;=$L$6),AY1009,"")</f>
      </c>
      <c r="Z1009" s="43">
        <f aca="true" t="shared" si="83" ref="Z1009:Z1072">IF((AY1009&gt;$K$7),AY1009,"")</f>
      </c>
      <c r="AA1009" s="41"/>
      <c r="AB1009" s="41"/>
      <c r="AC1009" s="41"/>
      <c r="AD1009" s="41"/>
      <c r="AE1009" s="41"/>
      <c r="AF1009" s="41"/>
      <c r="AG1009" s="41"/>
      <c r="AH1009" s="41"/>
      <c r="AI1009" s="41"/>
      <c r="AJ1009" s="41"/>
      <c r="AK1009" s="41"/>
      <c r="AL1009" s="41"/>
      <c r="AM1009" s="41"/>
      <c r="AN1009" s="41"/>
      <c r="AO1009" s="41"/>
      <c r="AP1009" s="41"/>
      <c r="AQ1009" s="42"/>
      <c r="AR1009" s="42"/>
      <c r="AS1009" s="42"/>
      <c r="AT1009" s="42"/>
      <c r="AU1009" s="42"/>
      <c r="AV1009" s="42"/>
      <c r="AW1009" s="42"/>
      <c r="AX1009" s="42"/>
      <c r="AY1009" s="6"/>
      <c r="AZ1009" s="19"/>
      <c r="BA1009" s="19"/>
      <c r="BB1009" s="19"/>
      <c r="BC1009" s="19"/>
    </row>
    <row r="1010" spans="1:55" s="4" customFormat="1" ht="12">
      <c r="A1010" s="32"/>
      <c r="B1010" s="5"/>
      <c r="C1010" s="33"/>
      <c r="D1010" s="33"/>
      <c r="E1010" s="33"/>
      <c r="F1010" s="37"/>
      <c r="G1010" s="5"/>
      <c r="H1010" s="5"/>
      <c r="I1010" s="5"/>
      <c r="J1010" s="5"/>
      <c r="K1010" s="37"/>
      <c r="L1010" s="37"/>
      <c r="M1010" s="33"/>
      <c r="N1010" s="33"/>
      <c r="O1010" s="33"/>
      <c r="P1010" s="33"/>
      <c r="Q1010" s="33"/>
      <c r="R1010" s="32"/>
      <c r="S1010" s="32"/>
      <c r="T1010" s="32"/>
      <c r="U1010" s="32"/>
      <c r="V1010" s="43">
        <f t="shared" si="79"/>
      </c>
      <c r="W1010" s="43">
        <f t="shared" si="80"/>
      </c>
      <c r="X1010" s="43">
        <f t="shared" si="81"/>
      </c>
      <c r="Y1010" s="43">
        <f t="shared" si="82"/>
      </c>
      <c r="Z1010" s="43">
        <f t="shared" si="83"/>
      </c>
      <c r="AA1010" s="41"/>
      <c r="AB1010" s="41"/>
      <c r="AC1010" s="41"/>
      <c r="AD1010" s="41"/>
      <c r="AE1010" s="41"/>
      <c r="AF1010" s="41"/>
      <c r="AG1010" s="41"/>
      <c r="AH1010" s="41"/>
      <c r="AI1010" s="41"/>
      <c r="AJ1010" s="41"/>
      <c r="AK1010" s="41"/>
      <c r="AL1010" s="41"/>
      <c r="AM1010" s="41"/>
      <c r="AN1010" s="41"/>
      <c r="AO1010" s="41"/>
      <c r="AP1010" s="41"/>
      <c r="AQ1010" s="42"/>
      <c r="AR1010" s="42"/>
      <c r="AS1010" s="42"/>
      <c r="AT1010" s="42"/>
      <c r="AU1010" s="42"/>
      <c r="AV1010" s="42"/>
      <c r="AW1010" s="42"/>
      <c r="AX1010" s="42"/>
      <c r="AY1010" s="6"/>
      <c r="AZ1010" s="19"/>
      <c r="BA1010" s="19"/>
      <c r="BB1010" s="19"/>
      <c r="BC1010" s="19"/>
    </row>
    <row r="1011" spans="1:55" s="4" customFormat="1" ht="12">
      <c r="A1011" s="32"/>
      <c r="B1011" s="5"/>
      <c r="C1011" s="33"/>
      <c r="D1011" s="33"/>
      <c r="E1011" s="33"/>
      <c r="F1011" s="37"/>
      <c r="G1011" s="5"/>
      <c r="H1011" s="5"/>
      <c r="I1011" s="5"/>
      <c r="J1011" s="5"/>
      <c r="K1011" s="37"/>
      <c r="L1011" s="37"/>
      <c r="M1011" s="33"/>
      <c r="N1011" s="33"/>
      <c r="O1011" s="33"/>
      <c r="P1011" s="33"/>
      <c r="Q1011" s="33"/>
      <c r="R1011" s="32"/>
      <c r="S1011" s="32"/>
      <c r="T1011" s="32"/>
      <c r="U1011" s="32"/>
      <c r="V1011" s="43">
        <f t="shared" si="79"/>
      </c>
      <c r="W1011" s="43">
        <f t="shared" si="80"/>
      </c>
      <c r="X1011" s="43">
        <f t="shared" si="81"/>
      </c>
      <c r="Y1011" s="43">
        <f t="shared" si="82"/>
      </c>
      <c r="Z1011" s="43">
        <f t="shared" si="83"/>
      </c>
      <c r="AA1011" s="41"/>
      <c r="AB1011" s="41"/>
      <c r="AC1011" s="41"/>
      <c r="AD1011" s="41"/>
      <c r="AE1011" s="41"/>
      <c r="AF1011" s="41"/>
      <c r="AG1011" s="41"/>
      <c r="AH1011" s="41"/>
      <c r="AI1011" s="41"/>
      <c r="AJ1011" s="41"/>
      <c r="AK1011" s="41"/>
      <c r="AL1011" s="41"/>
      <c r="AM1011" s="41"/>
      <c r="AN1011" s="41"/>
      <c r="AO1011" s="41"/>
      <c r="AP1011" s="41"/>
      <c r="AQ1011" s="42"/>
      <c r="AR1011" s="42"/>
      <c r="AS1011" s="42"/>
      <c r="AT1011" s="42"/>
      <c r="AU1011" s="42"/>
      <c r="AV1011" s="42"/>
      <c r="AW1011" s="42"/>
      <c r="AX1011" s="42"/>
      <c r="AY1011" s="6"/>
      <c r="AZ1011" s="19"/>
      <c r="BA1011" s="19"/>
      <c r="BB1011" s="19"/>
      <c r="BC1011" s="19"/>
    </row>
    <row r="1012" spans="1:55" s="4" customFormat="1" ht="12">
      <c r="A1012" s="32"/>
      <c r="B1012" s="5"/>
      <c r="C1012" s="33"/>
      <c r="D1012" s="33"/>
      <c r="E1012" s="33"/>
      <c r="F1012" s="37"/>
      <c r="G1012" s="5"/>
      <c r="H1012" s="5"/>
      <c r="I1012" s="5"/>
      <c r="J1012" s="5"/>
      <c r="K1012" s="37"/>
      <c r="L1012" s="37"/>
      <c r="M1012" s="33"/>
      <c r="N1012" s="33"/>
      <c r="O1012" s="33"/>
      <c r="P1012" s="33"/>
      <c r="Q1012" s="33"/>
      <c r="R1012" s="32"/>
      <c r="S1012" s="32"/>
      <c r="T1012" s="32"/>
      <c r="U1012" s="32"/>
      <c r="V1012" s="43">
        <f t="shared" si="79"/>
      </c>
      <c r="W1012" s="43">
        <f t="shared" si="80"/>
      </c>
      <c r="X1012" s="43">
        <f t="shared" si="81"/>
      </c>
      <c r="Y1012" s="43">
        <f t="shared" si="82"/>
      </c>
      <c r="Z1012" s="43">
        <f t="shared" si="83"/>
      </c>
      <c r="AA1012" s="41"/>
      <c r="AB1012" s="41"/>
      <c r="AC1012" s="41"/>
      <c r="AD1012" s="41"/>
      <c r="AE1012" s="41"/>
      <c r="AF1012" s="41"/>
      <c r="AG1012" s="41"/>
      <c r="AH1012" s="41"/>
      <c r="AI1012" s="41"/>
      <c r="AJ1012" s="41"/>
      <c r="AK1012" s="41"/>
      <c r="AL1012" s="41"/>
      <c r="AM1012" s="41"/>
      <c r="AN1012" s="41"/>
      <c r="AO1012" s="41"/>
      <c r="AP1012" s="41"/>
      <c r="AQ1012" s="42"/>
      <c r="AR1012" s="42"/>
      <c r="AS1012" s="42"/>
      <c r="AT1012" s="42"/>
      <c r="AU1012" s="42"/>
      <c r="AV1012" s="42"/>
      <c r="AW1012" s="42"/>
      <c r="AX1012" s="42"/>
      <c r="AY1012" s="6"/>
      <c r="AZ1012" s="19"/>
      <c r="BA1012" s="19"/>
      <c r="BB1012" s="19"/>
      <c r="BC1012" s="19"/>
    </row>
    <row r="1013" spans="1:55" s="4" customFormat="1" ht="12">
      <c r="A1013" s="32"/>
      <c r="B1013" s="5"/>
      <c r="C1013" s="33"/>
      <c r="D1013" s="33"/>
      <c r="E1013" s="33"/>
      <c r="F1013" s="37"/>
      <c r="G1013" s="5"/>
      <c r="H1013" s="5"/>
      <c r="I1013" s="5"/>
      <c r="J1013" s="5"/>
      <c r="K1013" s="37"/>
      <c r="L1013" s="37"/>
      <c r="M1013" s="33"/>
      <c r="N1013" s="33"/>
      <c r="O1013" s="33"/>
      <c r="P1013" s="33"/>
      <c r="Q1013" s="33"/>
      <c r="R1013" s="32"/>
      <c r="S1013" s="32"/>
      <c r="T1013" s="32"/>
      <c r="U1013" s="32"/>
      <c r="V1013" s="43">
        <f t="shared" si="79"/>
      </c>
      <c r="W1013" s="43">
        <f t="shared" si="80"/>
      </c>
      <c r="X1013" s="43">
        <f t="shared" si="81"/>
      </c>
      <c r="Y1013" s="43">
        <f t="shared" si="82"/>
      </c>
      <c r="Z1013" s="43">
        <f t="shared" si="83"/>
      </c>
      <c r="AA1013" s="41"/>
      <c r="AB1013" s="41"/>
      <c r="AC1013" s="41"/>
      <c r="AD1013" s="41"/>
      <c r="AE1013" s="41"/>
      <c r="AF1013" s="41"/>
      <c r="AG1013" s="41"/>
      <c r="AH1013" s="41"/>
      <c r="AI1013" s="41"/>
      <c r="AJ1013" s="41"/>
      <c r="AK1013" s="41"/>
      <c r="AL1013" s="41"/>
      <c r="AM1013" s="41"/>
      <c r="AN1013" s="41"/>
      <c r="AO1013" s="41"/>
      <c r="AP1013" s="41"/>
      <c r="AQ1013" s="42"/>
      <c r="AR1013" s="42"/>
      <c r="AS1013" s="42"/>
      <c r="AT1013" s="42"/>
      <c r="AU1013" s="42"/>
      <c r="AV1013" s="42"/>
      <c r="AW1013" s="42"/>
      <c r="AX1013" s="42"/>
      <c r="AY1013" s="6"/>
      <c r="AZ1013" s="19"/>
      <c r="BA1013" s="19"/>
      <c r="BB1013" s="19"/>
      <c r="BC1013" s="19"/>
    </row>
    <row r="1014" spans="1:55" s="4" customFormat="1" ht="12">
      <c r="A1014" s="32"/>
      <c r="B1014" s="5"/>
      <c r="C1014" s="33"/>
      <c r="D1014" s="33"/>
      <c r="E1014" s="33"/>
      <c r="F1014" s="37"/>
      <c r="G1014" s="5"/>
      <c r="H1014" s="5"/>
      <c r="I1014" s="5"/>
      <c r="J1014" s="5"/>
      <c r="K1014" s="37"/>
      <c r="L1014" s="37"/>
      <c r="M1014" s="33"/>
      <c r="N1014" s="33"/>
      <c r="O1014" s="33"/>
      <c r="P1014" s="33"/>
      <c r="Q1014" s="33"/>
      <c r="R1014" s="32"/>
      <c r="S1014" s="32"/>
      <c r="T1014" s="32"/>
      <c r="U1014" s="32"/>
      <c r="V1014" s="43">
        <f t="shared" si="79"/>
      </c>
      <c r="W1014" s="43">
        <f t="shared" si="80"/>
      </c>
      <c r="X1014" s="43">
        <f t="shared" si="81"/>
      </c>
      <c r="Y1014" s="43">
        <f t="shared" si="82"/>
      </c>
      <c r="Z1014" s="43">
        <f t="shared" si="83"/>
      </c>
      <c r="AA1014" s="41"/>
      <c r="AB1014" s="41"/>
      <c r="AC1014" s="41"/>
      <c r="AD1014" s="41"/>
      <c r="AE1014" s="41"/>
      <c r="AF1014" s="41"/>
      <c r="AG1014" s="41"/>
      <c r="AH1014" s="41"/>
      <c r="AI1014" s="41"/>
      <c r="AJ1014" s="41"/>
      <c r="AK1014" s="41"/>
      <c r="AL1014" s="41"/>
      <c r="AM1014" s="41"/>
      <c r="AN1014" s="41"/>
      <c r="AO1014" s="41"/>
      <c r="AP1014" s="41"/>
      <c r="AQ1014" s="42"/>
      <c r="AR1014" s="42"/>
      <c r="AS1014" s="42"/>
      <c r="AT1014" s="42"/>
      <c r="AU1014" s="42"/>
      <c r="AV1014" s="42"/>
      <c r="AW1014" s="42"/>
      <c r="AX1014" s="42"/>
      <c r="AY1014" s="6"/>
      <c r="AZ1014" s="19"/>
      <c r="BA1014" s="19"/>
      <c r="BB1014" s="19"/>
      <c r="BC1014" s="19"/>
    </row>
    <row r="1015" spans="1:55" s="4" customFormat="1" ht="12">
      <c r="A1015" s="32"/>
      <c r="B1015" s="5"/>
      <c r="C1015" s="33"/>
      <c r="D1015" s="33"/>
      <c r="E1015" s="33"/>
      <c r="F1015" s="37"/>
      <c r="G1015" s="5"/>
      <c r="H1015" s="5"/>
      <c r="I1015" s="5"/>
      <c r="J1015" s="5"/>
      <c r="K1015" s="37"/>
      <c r="L1015" s="37"/>
      <c r="M1015" s="33"/>
      <c r="N1015" s="33"/>
      <c r="O1015" s="33"/>
      <c r="P1015" s="33"/>
      <c r="Q1015" s="33"/>
      <c r="R1015" s="32"/>
      <c r="S1015" s="32"/>
      <c r="T1015" s="32"/>
      <c r="U1015" s="32"/>
      <c r="V1015" s="43">
        <f t="shared" si="79"/>
      </c>
      <c r="W1015" s="43">
        <f t="shared" si="80"/>
      </c>
      <c r="X1015" s="43">
        <f t="shared" si="81"/>
      </c>
      <c r="Y1015" s="43">
        <f t="shared" si="82"/>
      </c>
      <c r="Z1015" s="43">
        <f t="shared" si="83"/>
      </c>
      <c r="AA1015" s="41"/>
      <c r="AB1015" s="41"/>
      <c r="AC1015" s="41"/>
      <c r="AD1015" s="41"/>
      <c r="AE1015" s="41"/>
      <c r="AF1015" s="41"/>
      <c r="AG1015" s="41"/>
      <c r="AH1015" s="41"/>
      <c r="AI1015" s="41"/>
      <c r="AJ1015" s="41"/>
      <c r="AK1015" s="41"/>
      <c r="AL1015" s="41"/>
      <c r="AM1015" s="41"/>
      <c r="AN1015" s="41"/>
      <c r="AO1015" s="41"/>
      <c r="AP1015" s="41"/>
      <c r="AQ1015" s="42"/>
      <c r="AR1015" s="42"/>
      <c r="AS1015" s="42"/>
      <c r="AT1015" s="42"/>
      <c r="AU1015" s="42"/>
      <c r="AV1015" s="42"/>
      <c r="AW1015" s="42"/>
      <c r="AX1015" s="42"/>
      <c r="AY1015" s="6"/>
      <c r="AZ1015" s="19"/>
      <c r="BA1015" s="19"/>
      <c r="BB1015" s="19"/>
      <c r="BC1015" s="19"/>
    </row>
    <row r="1016" spans="1:55" s="4" customFormat="1" ht="12">
      <c r="A1016" s="32"/>
      <c r="B1016" s="5"/>
      <c r="C1016" s="33"/>
      <c r="D1016" s="33"/>
      <c r="E1016" s="33"/>
      <c r="F1016" s="37"/>
      <c r="G1016" s="5"/>
      <c r="H1016" s="5"/>
      <c r="I1016" s="5"/>
      <c r="J1016" s="5"/>
      <c r="K1016" s="37"/>
      <c r="L1016" s="37"/>
      <c r="M1016" s="33"/>
      <c r="N1016" s="33"/>
      <c r="O1016" s="33"/>
      <c r="P1016" s="33"/>
      <c r="Q1016" s="33"/>
      <c r="R1016" s="32"/>
      <c r="S1016" s="32"/>
      <c r="T1016" s="32"/>
      <c r="U1016" s="32"/>
      <c r="V1016" s="43">
        <f t="shared" si="79"/>
      </c>
      <c r="W1016" s="43">
        <f t="shared" si="80"/>
      </c>
      <c r="X1016" s="43">
        <f t="shared" si="81"/>
      </c>
      <c r="Y1016" s="43">
        <f t="shared" si="82"/>
      </c>
      <c r="Z1016" s="43">
        <f t="shared" si="83"/>
      </c>
      <c r="AA1016" s="41"/>
      <c r="AB1016" s="41"/>
      <c r="AC1016" s="41"/>
      <c r="AD1016" s="41"/>
      <c r="AE1016" s="41"/>
      <c r="AF1016" s="41"/>
      <c r="AG1016" s="41"/>
      <c r="AH1016" s="41"/>
      <c r="AI1016" s="41"/>
      <c r="AJ1016" s="41"/>
      <c r="AK1016" s="41"/>
      <c r="AL1016" s="41"/>
      <c r="AM1016" s="41"/>
      <c r="AN1016" s="41"/>
      <c r="AO1016" s="41"/>
      <c r="AP1016" s="41"/>
      <c r="AQ1016" s="42"/>
      <c r="AR1016" s="42"/>
      <c r="AS1016" s="42"/>
      <c r="AT1016" s="42"/>
      <c r="AU1016" s="42"/>
      <c r="AV1016" s="42"/>
      <c r="AW1016" s="42"/>
      <c r="AX1016" s="42"/>
      <c r="AY1016" s="6"/>
      <c r="AZ1016" s="19"/>
      <c r="BA1016" s="19"/>
      <c r="BB1016" s="19"/>
      <c r="BC1016" s="19"/>
    </row>
    <row r="1017" spans="1:55" s="4" customFormat="1" ht="12">
      <c r="A1017" s="32"/>
      <c r="B1017" s="5"/>
      <c r="C1017" s="33"/>
      <c r="D1017" s="33"/>
      <c r="E1017" s="33"/>
      <c r="F1017" s="37"/>
      <c r="G1017" s="5"/>
      <c r="H1017" s="5"/>
      <c r="I1017" s="5"/>
      <c r="J1017" s="5"/>
      <c r="K1017" s="37"/>
      <c r="L1017" s="37"/>
      <c r="M1017" s="33"/>
      <c r="N1017" s="33"/>
      <c r="O1017" s="33"/>
      <c r="P1017" s="33"/>
      <c r="Q1017" s="33"/>
      <c r="R1017" s="32"/>
      <c r="S1017" s="32"/>
      <c r="T1017" s="32"/>
      <c r="U1017" s="32"/>
      <c r="V1017" s="43">
        <f t="shared" si="79"/>
      </c>
      <c r="W1017" s="43">
        <f t="shared" si="80"/>
      </c>
      <c r="X1017" s="43">
        <f t="shared" si="81"/>
      </c>
      <c r="Y1017" s="43">
        <f t="shared" si="82"/>
      </c>
      <c r="Z1017" s="43">
        <f t="shared" si="83"/>
      </c>
      <c r="AA1017" s="41"/>
      <c r="AB1017" s="41"/>
      <c r="AC1017" s="41"/>
      <c r="AD1017" s="41"/>
      <c r="AE1017" s="41"/>
      <c r="AF1017" s="41"/>
      <c r="AG1017" s="41"/>
      <c r="AH1017" s="41"/>
      <c r="AI1017" s="41"/>
      <c r="AJ1017" s="41"/>
      <c r="AK1017" s="41"/>
      <c r="AL1017" s="41"/>
      <c r="AM1017" s="41"/>
      <c r="AN1017" s="41"/>
      <c r="AO1017" s="41"/>
      <c r="AP1017" s="41"/>
      <c r="AQ1017" s="42"/>
      <c r="AR1017" s="42"/>
      <c r="AS1017" s="42"/>
      <c r="AT1017" s="42"/>
      <c r="AU1017" s="42"/>
      <c r="AV1017" s="42"/>
      <c r="AW1017" s="42"/>
      <c r="AX1017" s="42"/>
      <c r="AY1017" s="6"/>
      <c r="AZ1017" s="19"/>
      <c r="BA1017" s="19"/>
      <c r="BB1017" s="19"/>
      <c r="BC1017" s="19"/>
    </row>
    <row r="1018" spans="1:55" s="4" customFormat="1" ht="12">
      <c r="A1018" s="32"/>
      <c r="B1018" s="5"/>
      <c r="C1018" s="33"/>
      <c r="D1018" s="33"/>
      <c r="E1018" s="33"/>
      <c r="F1018" s="37"/>
      <c r="G1018" s="5"/>
      <c r="H1018" s="5"/>
      <c r="I1018" s="5"/>
      <c r="J1018" s="5"/>
      <c r="K1018" s="37"/>
      <c r="L1018" s="37"/>
      <c r="M1018" s="33"/>
      <c r="N1018" s="33"/>
      <c r="O1018" s="33"/>
      <c r="P1018" s="33"/>
      <c r="Q1018" s="33"/>
      <c r="R1018" s="32"/>
      <c r="S1018" s="32"/>
      <c r="T1018" s="32"/>
      <c r="U1018" s="32"/>
      <c r="V1018" s="43">
        <f t="shared" si="79"/>
      </c>
      <c r="W1018" s="43">
        <f t="shared" si="80"/>
      </c>
      <c r="X1018" s="43">
        <f t="shared" si="81"/>
      </c>
      <c r="Y1018" s="43">
        <f t="shared" si="82"/>
      </c>
      <c r="Z1018" s="43">
        <f t="shared" si="83"/>
      </c>
      <c r="AA1018" s="41"/>
      <c r="AB1018" s="41"/>
      <c r="AC1018" s="41"/>
      <c r="AD1018" s="41"/>
      <c r="AE1018" s="41"/>
      <c r="AF1018" s="41"/>
      <c r="AG1018" s="41"/>
      <c r="AH1018" s="41"/>
      <c r="AI1018" s="41"/>
      <c r="AJ1018" s="41"/>
      <c r="AK1018" s="41"/>
      <c r="AL1018" s="41"/>
      <c r="AM1018" s="41"/>
      <c r="AN1018" s="41"/>
      <c r="AO1018" s="41"/>
      <c r="AP1018" s="41"/>
      <c r="AQ1018" s="42"/>
      <c r="AR1018" s="42"/>
      <c r="AS1018" s="42"/>
      <c r="AT1018" s="42"/>
      <c r="AU1018" s="42"/>
      <c r="AV1018" s="42"/>
      <c r="AW1018" s="42"/>
      <c r="AX1018" s="42"/>
      <c r="AY1018" s="6"/>
      <c r="AZ1018" s="19"/>
      <c r="BA1018" s="19"/>
      <c r="BB1018" s="19"/>
      <c r="BC1018" s="19"/>
    </row>
    <row r="1019" spans="1:55" s="4" customFormat="1" ht="12">
      <c r="A1019" s="32"/>
      <c r="B1019" s="5"/>
      <c r="C1019" s="33"/>
      <c r="D1019" s="33"/>
      <c r="E1019" s="33"/>
      <c r="F1019" s="37"/>
      <c r="G1019" s="5"/>
      <c r="H1019" s="5"/>
      <c r="I1019" s="5"/>
      <c r="J1019" s="5"/>
      <c r="K1019" s="37"/>
      <c r="L1019" s="37"/>
      <c r="M1019" s="33"/>
      <c r="N1019" s="33"/>
      <c r="O1019" s="33"/>
      <c r="P1019" s="33"/>
      <c r="Q1019" s="33"/>
      <c r="R1019" s="32"/>
      <c r="S1019" s="32"/>
      <c r="T1019" s="32"/>
      <c r="U1019" s="32"/>
      <c r="V1019" s="43">
        <f t="shared" si="79"/>
      </c>
      <c r="W1019" s="43">
        <f t="shared" si="80"/>
      </c>
      <c r="X1019" s="43">
        <f t="shared" si="81"/>
      </c>
      <c r="Y1019" s="43">
        <f t="shared" si="82"/>
      </c>
      <c r="Z1019" s="43">
        <f t="shared" si="83"/>
      </c>
      <c r="AA1019" s="41"/>
      <c r="AB1019" s="41"/>
      <c r="AC1019" s="41"/>
      <c r="AD1019" s="41"/>
      <c r="AE1019" s="41"/>
      <c r="AF1019" s="41"/>
      <c r="AG1019" s="41"/>
      <c r="AH1019" s="41"/>
      <c r="AI1019" s="41"/>
      <c r="AJ1019" s="41"/>
      <c r="AK1019" s="41"/>
      <c r="AL1019" s="41"/>
      <c r="AM1019" s="41"/>
      <c r="AN1019" s="41"/>
      <c r="AO1019" s="41"/>
      <c r="AP1019" s="41"/>
      <c r="AQ1019" s="42"/>
      <c r="AR1019" s="42"/>
      <c r="AS1019" s="42"/>
      <c r="AT1019" s="42"/>
      <c r="AU1019" s="42"/>
      <c r="AV1019" s="42"/>
      <c r="AW1019" s="42"/>
      <c r="AX1019" s="42"/>
      <c r="AY1019" s="6"/>
      <c r="AZ1019" s="19"/>
      <c r="BA1019" s="19"/>
      <c r="BB1019" s="19"/>
      <c r="BC1019" s="19"/>
    </row>
    <row r="1020" spans="1:55" s="4" customFormat="1" ht="12">
      <c r="A1020" s="32"/>
      <c r="B1020" s="5"/>
      <c r="C1020" s="33"/>
      <c r="D1020" s="33"/>
      <c r="E1020" s="33"/>
      <c r="F1020" s="37"/>
      <c r="G1020" s="5"/>
      <c r="H1020" s="5"/>
      <c r="I1020" s="5"/>
      <c r="J1020" s="5"/>
      <c r="K1020" s="37"/>
      <c r="L1020" s="37"/>
      <c r="M1020" s="33"/>
      <c r="N1020" s="33"/>
      <c r="O1020" s="33"/>
      <c r="P1020" s="33"/>
      <c r="Q1020" s="33"/>
      <c r="R1020" s="32"/>
      <c r="S1020" s="32"/>
      <c r="T1020" s="32"/>
      <c r="U1020" s="32"/>
      <c r="V1020" s="43">
        <f t="shared" si="79"/>
      </c>
      <c r="W1020" s="43">
        <f t="shared" si="80"/>
      </c>
      <c r="X1020" s="43">
        <f t="shared" si="81"/>
      </c>
      <c r="Y1020" s="43">
        <f t="shared" si="82"/>
      </c>
      <c r="Z1020" s="43">
        <f t="shared" si="83"/>
      </c>
      <c r="AA1020" s="41"/>
      <c r="AB1020" s="41"/>
      <c r="AC1020" s="41"/>
      <c r="AD1020" s="41"/>
      <c r="AE1020" s="41"/>
      <c r="AF1020" s="41"/>
      <c r="AG1020" s="41"/>
      <c r="AH1020" s="41"/>
      <c r="AI1020" s="41"/>
      <c r="AJ1020" s="41"/>
      <c r="AK1020" s="41"/>
      <c r="AL1020" s="41"/>
      <c r="AM1020" s="41"/>
      <c r="AN1020" s="41"/>
      <c r="AO1020" s="41"/>
      <c r="AP1020" s="41"/>
      <c r="AQ1020" s="42"/>
      <c r="AR1020" s="42"/>
      <c r="AS1020" s="42"/>
      <c r="AT1020" s="42"/>
      <c r="AU1020" s="42"/>
      <c r="AV1020" s="42"/>
      <c r="AW1020" s="42"/>
      <c r="AX1020" s="42"/>
      <c r="AY1020" s="6"/>
      <c r="AZ1020" s="19"/>
      <c r="BA1020" s="19"/>
      <c r="BB1020" s="19"/>
      <c r="BC1020" s="19"/>
    </row>
    <row r="1021" spans="1:55" s="4" customFormat="1" ht="12">
      <c r="A1021" s="32"/>
      <c r="B1021" s="5"/>
      <c r="C1021" s="33"/>
      <c r="D1021" s="33"/>
      <c r="E1021" s="33"/>
      <c r="F1021" s="37"/>
      <c r="G1021" s="5"/>
      <c r="H1021" s="5"/>
      <c r="I1021" s="5"/>
      <c r="J1021" s="5"/>
      <c r="K1021" s="37"/>
      <c r="L1021" s="37"/>
      <c r="M1021" s="33"/>
      <c r="N1021" s="33"/>
      <c r="O1021" s="33"/>
      <c r="P1021" s="33"/>
      <c r="Q1021" s="33"/>
      <c r="R1021" s="32"/>
      <c r="S1021" s="32"/>
      <c r="T1021" s="32"/>
      <c r="U1021" s="32"/>
      <c r="V1021" s="43">
        <f t="shared" si="79"/>
      </c>
      <c r="W1021" s="43">
        <f t="shared" si="80"/>
      </c>
      <c r="X1021" s="43">
        <f t="shared" si="81"/>
      </c>
      <c r="Y1021" s="43">
        <f t="shared" si="82"/>
      </c>
      <c r="Z1021" s="43">
        <f t="shared" si="83"/>
      </c>
      <c r="AA1021" s="41"/>
      <c r="AB1021" s="41"/>
      <c r="AC1021" s="41"/>
      <c r="AD1021" s="41"/>
      <c r="AE1021" s="41"/>
      <c r="AF1021" s="41"/>
      <c r="AG1021" s="41"/>
      <c r="AH1021" s="41"/>
      <c r="AI1021" s="41"/>
      <c r="AJ1021" s="41"/>
      <c r="AK1021" s="41"/>
      <c r="AL1021" s="41"/>
      <c r="AM1021" s="41"/>
      <c r="AN1021" s="41"/>
      <c r="AO1021" s="41"/>
      <c r="AP1021" s="41"/>
      <c r="AQ1021" s="42"/>
      <c r="AR1021" s="42"/>
      <c r="AS1021" s="42"/>
      <c r="AT1021" s="42"/>
      <c r="AU1021" s="42"/>
      <c r="AV1021" s="42"/>
      <c r="AW1021" s="42"/>
      <c r="AX1021" s="42"/>
      <c r="AY1021" s="6"/>
      <c r="AZ1021" s="19"/>
      <c r="BA1021" s="19"/>
      <c r="BB1021" s="19"/>
      <c r="BC1021" s="19"/>
    </row>
    <row r="1022" spans="1:55" s="4" customFormat="1" ht="12">
      <c r="A1022" s="32"/>
      <c r="B1022" s="5"/>
      <c r="C1022" s="33"/>
      <c r="D1022" s="33"/>
      <c r="E1022" s="33"/>
      <c r="F1022" s="37"/>
      <c r="G1022" s="5"/>
      <c r="H1022" s="5"/>
      <c r="I1022" s="5"/>
      <c r="J1022" s="5"/>
      <c r="K1022" s="37"/>
      <c r="L1022" s="37"/>
      <c r="M1022" s="33"/>
      <c r="N1022" s="33"/>
      <c r="O1022" s="33"/>
      <c r="P1022" s="33"/>
      <c r="Q1022" s="33"/>
      <c r="R1022" s="32"/>
      <c r="S1022" s="32"/>
      <c r="T1022" s="32"/>
      <c r="U1022" s="32"/>
      <c r="V1022" s="43">
        <f t="shared" si="79"/>
      </c>
      <c r="W1022" s="43">
        <f t="shared" si="80"/>
      </c>
      <c r="X1022" s="43">
        <f t="shared" si="81"/>
      </c>
      <c r="Y1022" s="43">
        <f t="shared" si="82"/>
      </c>
      <c r="Z1022" s="43">
        <f t="shared" si="83"/>
      </c>
      <c r="AA1022" s="41"/>
      <c r="AB1022" s="41"/>
      <c r="AC1022" s="41"/>
      <c r="AD1022" s="41"/>
      <c r="AE1022" s="41"/>
      <c r="AF1022" s="41"/>
      <c r="AG1022" s="41"/>
      <c r="AH1022" s="41"/>
      <c r="AI1022" s="41"/>
      <c r="AJ1022" s="41"/>
      <c r="AK1022" s="41"/>
      <c r="AL1022" s="41"/>
      <c r="AM1022" s="41"/>
      <c r="AN1022" s="41"/>
      <c r="AO1022" s="41"/>
      <c r="AP1022" s="41"/>
      <c r="AQ1022" s="42"/>
      <c r="AR1022" s="42"/>
      <c r="AS1022" s="42"/>
      <c r="AT1022" s="42"/>
      <c r="AU1022" s="42"/>
      <c r="AV1022" s="42"/>
      <c r="AW1022" s="42"/>
      <c r="AX1022" s="42"/>
      <c r="AY1022" s="6"/>
      <c r="AZ1022" s="19"/>
      <c r="BA1022" s="19"/>
      <c r="BB1022" s="19"/>
      <c r="BC1022" s="19"/>
    </row>
    <row r="1023" spans="1:55" s="4" customFormat="1" ht="12">
      <c r="A1023" s="32"/>
      <c r="B1023" s="5"/>
      <c r="C1023" s="33"/>
      <c r="D1023" s="33"/>
      <c r="E1023" s="33"/>
      <c r="F1023" s="37"/>
      <c r="G1023" s="5"/>
      <c r="H1023" s="5"/>
      <c r="I1023" s="5"/>
      <c r="J1023" s="5"/>
      <c r="K1023" s="37"/>
      <c r="L1023" s="37"/>
      <c r="M1023" s="33"/>
      <c r="N1023" s="33"/>
      <c r="O1023" s="33"/>
      <c r="P1023" s="33"/>
      <c r="Q1023" s="33"/>
      <c r="R1023" s="32"/>
      <c r="S1023" s="32"/>
      <c r="T1023" s="32"/>
      <c r="U1023" s="32"/>
      <c r="V1023" s="43">
        <f t="shared" si="79"/>
      </c>
      <c r="W1023" s="43">
        <f t="shared" si="80"/>
      </c>
      <c r="X1023" s="43">
        <f t="shared" si="81"/>
      </c>
      <c r="Y1023" s="43">
        <f t="shared" si="82"/>
      </c>
      <c r="Z1023" s="43">
        <f t="shared" si="83"/>
      </c>
      <c r="AA1023" s="41"/>
      <c r="AB1023" s="41"/>
      <c r="AC1023" s="41"/>
      <c r="AD1023" s="41"/>
      <c r="AE1023" s="41"/>
      <c r="AF1023" s="41"/>
      <c r="AG1023" s="41"/>
      <c r="AH1023" s="41"/>
      <c r="AI1023" s="41"/>
      <c r="AJ1023" s="41"/>
      <c r="AK1023" s="41"/>
      <c r="AL1023" s="41"/>
      <c r="AM1023" s="41"/>
      <c r="AN1023" s="41"/>
      <c r="AO1023" s="41"/>
      <c r="AP1023" s="41"/>
      <c r="AQ1023" s="42"/>
      <c r="AR1023" s="42"/>
      <c r="AS1023" s="42"/>
      <c r="AT1023" s="42"/>
      <c r="AU1023" s="42"/>
      <c r="AV1023" s="42"/>
      <c r="AW1023" s="42"/>
      <c r="AX1023" s="42"/>
      <c r="AY1023" s="6"/>
      <c r="AZ1023" s="19"/>
      <c r="BA1023" s="19"/>
      <c r="BB1023" s="19"/>
      <c r="BC1023" s="19"/>
    </row>
    <row r="1024" spans="1:55" s="4" customFormat="1" ht="12">
      <c r="A1024" s="32"/>
      <c r="B1024" s="5"/>
      <c r="C1024" s="33"/>
      <c r="D1024" s="33"/>
      <c r="E1024" s="33"/>
      <c r="F1024" s="37"/>
      <c r="G1024" s="5"/>
      <c r="H1024" s="5"/>
      <c r="I1024" s="5"/>
      <c r="J1024" s="5"/>
      <c r="K1024" s="37"/>
      <c r="L1024" s="37"/>
      <c r="M1024" s="33"/>
      <c r="N1024" s="33"/>
      <c r="O1024" s="33"/>
      <c r="P1024" s="33"/>
      <c r="Q1024" s="33"/>
      <c r="R1024" s="32"/>
      <c r="S1024" s="32"/>
      <c r="T1024" s="32"/>
      <c r="U1024" s="32"/>
      <c r="V1024" s="43">
        <f t="shared" si="79"/>
      </c>
      <c r="W1024" s="43">
        <f t="shared" si="80"/>
      </c>
      <c r="X1024" s="43">
        <f t="shared" si="81"/>
      </c>
      <c r="Y1024" s="43">
        <f t="shared" si="82"/>
      </c>
      <c r="Z1024" s="43">
        <f t="shared" si="83"/>
      </c>
      <c r="AA1024" s="41"/>
      <c r="AB1024" s="41"/>
      <c r="AC1024" s="41"/>
      <c r="AD1024" s="41"/>
      <c r="AE1024" s="41"/>
      <c r="AF1024" s="41"/>
      <c r="AG1024" s="41"/>
      <c r="AH1024" s="41"/>
      <c r="AI1024" s="41"/>
      <c r="AJ1024" s="41"/>
      <c r="AK1024" s="41"/>
      <c r="AL1024" s="41"/>
      <c r="AM1024" s="41"/>
      <c r="AN1024" s="41"/>
      <c r="AO1024" s="41"/>
      <c r="AP1024" s="41"/>
      <c r="AQ1024" s="42"/>
      <c r="AR1024" s="42"/>
      <c r="AS1024" s="42"/>
      <c r="AT1024" s="42"/>
      <c r="AU1024" s="42"/>
      <c r="AV1024" s="42"/>
      <c r="AW1024" s="42"/>
      <c r="AX1024" s="42"/>
      <c r="AY1024" s="6"/>
      <c r="AZ1024" s="19"/>
      <c r="BA1024" s="19"/>
      <c r="BB1024" s="19"/>
      <c r="BC1024" s="19"/>
    </row>
    <row r="1025" spans="1:55" s="4" customFormat="1" ht="12">
      <c r="A1025" s="32"/>
      <c r="B1025" s="5"/>
      <c r="C1025" s="33"/>
      <c r="D1025" s="33"/>
      <c r="E1025" s="33"/>
      <c r="F1025" s="37"/>
      <c r="G1025" s="5"/>
      <c r="H1025" s="5"/>
      <c r="I1025" s="5"/>
      <c r="J1025" s="5"/>
      <c r="K1025" s="37"/>
      <c r="L1025" s="37"/>
      <c r="M1025" s="33"/>
      <c r="N1025" s="33"/>
      <c r="O1025" s="33"/>
      <c r="P1025" s="33"/>
      <c r="Q1025" s="33"/>
      <c r="R1025" s="32"/>
      <c r="S1025" s="32"/>
      <c r="T1025" s="32"/>
      <c r="U1025" s="32"/>
      <c r="V1025" s="43">
        <f t="shared" si="79"/>
      </c>
      <c r="W1025" s="43">
        <f t="shared" si="80"/>
      </c>
      <c r="X1025" s="43">
        <f t="shared" si="81"/>
      </c>
      <c r="Y1025" s="43">
        <f t="shared" si="82"/>
      </c>
      <c r="Z1025" s="43">
        <f t="shared" si="83"/>
      </c>
      <c r="AA1025" s="41"/>
      <c r="AB1025" s="41"/>
      <c r="AC1025" s="41"/>
      <c r="AD1025" s="41"/>
      <c r="AE1025" s="41"/>
      <c r="AF1025" s="41"/>
      <c r="AG1025" s="41"/>
      <c r="AH1025" s="41"/>
      <c r="AI1025" s="41"/>
      <c r="AJ1025" s="41"/>
      <c r="AK1025" s="41"/>
      <c r="AL1025" s="41"/>
      <c r="AM1025" s="41"/>
      <c r="AN1025" s="41"/>
      <c r="AO1025" s="41"/>
      <c r="AP1025" s="41"/>
      <c r="AQ1025" s="42"/>
      <c r="AR1025" s="42"/>
      <c r="AS1025" s="42"/>
      <c r="AT1025" s="42"/>
      <c r="AU1025" s="42"/>
      <c r="AV1025" s="42"/>
      <c r="AW1025" s="42"/>
      <c r="AX1025" s="42"/>
      <c r="AY1025" s="6"/>
      <c r="AZ1025" s="19"/>
      <c r="BA1025" s="19"/>
      <c r="BB1025" s="19"/>
      <c r="BC1025" s="19"/>
    </row>
    <row r="1026" spans="1:55" s="4" customFormat="1" ht="12">
      <c r="A1026" s="32"/>
      <c r="B1026" s="5"/>
      <c r="C1026" s="33"/>
      <c r="D1026" s="33"/>
      <c r="E1026" s="33"/>
      <c r="F1026" s="37"/>
      <c r="G1026" s="5"/>
      <c r="H1026" s="5"/>
      <c r="I1026" s="5"/>
      <c r="J1026" s="5"/>
      <c r="K1026" s="37"/>
      <c r="L1026" s="37"/>
      <c r="M1026" s="33"/>
      <c r="N1026" s="33"/>
      <c r="O1026" s="33"/>
      <c r="P1026" s="33"/>
      <c r="Q1026" s="33"/>
      <c r="R1026" s="32"/>
      <c r="S1026" s="32"/>
      <c r="T1026" s="32"/>
      <c r="U1026" s="32"/>
      <c r="V1026" s="43">
        <f t="shared" si="79"/>
      </c>
      <c r="W1026" s="43">
        <f t="shared" si="80"/>
      </c>
      <c r="X1026" s="43">
        <f t="shared" si="81"/>
      </c>
      <c r="Y1026" s="43">
        <f t="shared" si="82"/>
      </c>
      <c r="Z1026" s="43">
        <f t="shared" si="83"/>
      </c>
      <c r="AA1026" s="41"/>
      <c r="AB1026" s="41"/>
      <c r="AC1026" s="41"/>
      <c r="AD1026" s="41"/>
      <c r="AE1026" s="41"/>
      <c r="AF1026" s="41"/>
      <c r="AG1026" s="41"/>
      <c r="AH1026" s="41"/>
      <c r="AI1026" s="41"/>
      <c r="AJ1026" s="41"/>
      <c r="AK1026" s="41"/>
      <c r="AL1026" s="41"/>
      <c r="AM1026" s="41"/>
      <c r="AN1026" s="41"/>
      <c r="AO1026" s="41"/>
      <c r="AP1026" s="41"/>
      <c r="AQ1026" s="42"/>
      <c r="AR1026" s="42"/>
      <c r="AS1026" s="42"/>
      <c r="AT1026" s="42"/>
      <c r="AU1026" s="42"/>
      <c r="AV1026" s="42"/>
      <c r="AW1026" s="42"/>
      <c r="AX1026" s="42"/>
      <c r="AY1026" s="6"/>
      <c r="AZ1026" s="19"/>
      <c r="BA1026" s="19"/>
      <c r="BB1026" s="19"/>
      <c r="BC1026" s="19"/>
    </row>
    <row r="1027" spans="1:55" s="4" customFormat="1" ht="12">
      <c r="A1027" s="32"/>
      <c r="B1027" s="5"/>
      <c r="C1027" s="33"/>
      <c r="D1027" s="33"/>
      <c r="E1027" s="33"/>
      <c r="F1027" s="37"/>
      <c r="G1027" s="5"/>
      <c r="H1027" s="5"/>
      <c r="I1027" s="5"/>
      <c r="J1027" s="5"/>
      <c r="K1027" s="37"/>
      <c r="L1027" s="37"/>
      <c r="M1027" s="33"/>
      <c r="N1027" s="33"/>
      <c r="O1027" s="33"/>
      <c r="P1027" s="33"/>
      <c r="Q1027" s="33"/>
      <c r="R1027" s="32"/>
      <c r="S1027" s="32"/>
      <c r="T1027" s="32"/>
      <c r="U1027" s="32"/>
      <c r="V1027" s="43">
        <f t="shared" si="79"/>
      </c>
      <c r="W1027" s="43">
        <f t="shared" si="80"/>
      </c>
      <c r="X1027" s="43">
        <f t="shared" si="81"/>
      </c>
      <c r="Y1027" s="43">
        <f t="shared" si="82"/>
      </c>
      <c r="Z1027" s="43">
        <f t="shared" si="83"/>
      </c>
      <c r="AA1027" s="41"/>
      <c r="AB1027" s="41"/>
      <c r="AC1027" s="41"/>
      <c r="AD1027" s="41"/>
      <c r="AE1027" s="41"/>
      <c r="AF1027" s="41"/>
      <c r="AG1027" s="41"/>
      <c r="AH1027" s="41"/>
      <c r="AI1027" s="41"/>
      <c r="AJ1027" s="41"/>
      <c r="AK1027" s="41"/>
      <c r="AL1027" s="41"/>
      <c r="AM1027" s="41"/>
      <c r="AN1027" s="41"/>
      <c r="AO1027" s="41"/>
      <c r="AP1027" s="41"/>
      <c r="AQ1027" s="42"/>
      <c r="AR1027" s="42"/>
      <c r="AS1027" s="42"/>
      <c r="AT1027" s="42"/>
      <c r="AU1027" s="42"/>
      <c r="AV1027" s="42"/>
      <c r="AW1027" s="42"/>
      <c r="AX1027" s="42"/>
      <c r="AY1027" s="6"/>
      <c r="AZ1027" s="19"/>
      <c r="BA1027" s="19"/>
      <c r="BB1027" s="19"/>
      <c r="BC1027" s="19"/>
    </row>
    <row r="1028" spans="1:55" s="4" customFormat="1" ht="12">
      <c r="A1028" s="32"/>
      <c r="B1028" s="5"/>
      <c r="C1028" s="33"/>
      <c r="D1028" s="33"/>
      <c r="E1028" s="33"/>
      <c r="F1028" s="37"/>
      <c r="G1028" s="5"/>
      <c r="H1028" s="5"/>
      <c r="I1028" s="5"/>
      <c r="J1028" s="5"/>
      <c r="K1028" s="37"/>
      <c r="L1028" s="37"/>
      <c r="M1028" s="33"/>
      <c r="N1028" s="33"/>
      <c r="O1028" s="33"/>
      <c r="P1028" s="33"/>
      <c r="Q1028" s="33"/>
      <c r="R1028" s="32"/>
      <c r="S1028" s="32"/>
      <c r="T1028" s="32"/>
      <c r="U1028" s="32"/>
      <c r="V1028" s="43">
        <f t="shared" si="79"/>
      </c>
      <c r="W1028" s="43">
        <f t="shared" si="80"/>
      </c>
      <c r="X1028" s="43">
        <f t="shared" si="81"/>
      </c>
      <c r="Y1028" s="43">
        <f t="shared" si="82"/>
      </c>
      <c r="Z1028" s="43">
        <f t="shared" si="83"/>
      </c>
      <c r="AA1028" s="41"/>
      <c r="AB1028" s="41"/>
      <c r="AC1028" s="41"/>
      <c r="AD1028" s="41"/>
      <c r="AE1028" s="41"/>
      <c r="AF1028" s="41"/>
      <c r="AG1028" s="41"/>
      <c r="AH1028" s="41"/>
      <c r="AI1028" s="41"/>
      <c r="AJ1028" s="41"/>
      <c r="AK1028" s="41"/>
      <c r="AL1028" s="41"/>
      <c r="AM1028" s="41"/>
      <c r="AN1028" s="41"/>
      <c r="AO1028" s="41"/>
      <c r="AP1028" s="41"/>
      <c r="AQ1028" s="42"/>
      <c r="AR1028" s="42"/>
      <c r="AS1028" s="42"/>
      <c r="AT1028" s="42"/>
      <c r="AU1028" s="42"/>
      <c r="AV1028" s="42"/>
      <c r="AW1028" s="42"/>
      <c r="AX1028" s="42"/>
      <c r="AY1028" s="6"/>
      <c r="AZ1028" s="19"/>
      <c r="BA1028" s="19"/>
      <c r="BB1028" s="19"/>
      <c r="BC1028" s="19"/>
    </row>
    <row r="1029" spans="1:55" s="4" customFormat="1" ht="12">
      <c r="A1029" s="32"/>
      <c r="B1029" s="5"/>
      <c r="C1029" s="33"/>
      <c r="D1029" s="33"/>
      <c r="E1029" s="33"/>
      <c r="F1029" s="37"/>
      <c r="G1029" s="5"/>
      <c r="H1029" s="5"/>
      <c r="I1029" s="5"/>
      <c r="J1029" s="5"/>
      <c r="K1029" s="37"/>
      <c r="L1029" s="37"/>
      <c r="M1029" s="33"/>
      <c r="N1029" s="33"/>
      <c r="O1029" s="33"/>
      <c r="P1029" s="33"/>
      <c r="Q1029" s="33"/>
      <c r="R1029" s="32"/>
      <c r="S1029" s="32"/>
      <c r="T1029" s="32"/>
      <c r="U1029" s="32"/>
      <c r="V1029" s="43">
        <f t="shared" si="79"/>
      </c>
      <c r="W1029" s="43">
        <f t="shared" si="80"/>
      </c>
      <c r="X1029" s="43">
        <f t="shared" si="81"/>
      </c>
      <c r="Y1029" s="43">
        <f t="shared" si="82"/>
      </c>
      <c r="Z1029" s="43">
        <f t="shared" si="83"/>
      </c>
      <c r="AA1029" s="41"/>
      <c r="AB1029" s="41"/>
      <c r="AC1029" s="41"/>
      <c r="AD1029" s="41"/>
      <c r="AE1029" s="41"/>
      <c r="AF1029" s="41"/>
      <c r="AG1029" s="41"/>
      <c r="AH1029" s="41"/>
      <c r="AI1029" s="41"/>
      <c r="AJ1029" s="41"/>
      <c r="AK1029" s="41"/>
      <c r="AL1029" s="41"/>
      <c r="AM1029" s="41"/>
      <c r="AN1029" s="41"/>
      <c r="AO1029" s="41"/>
      <c r="AP1029" s="41"/>
      <c r="AQ1029" s="42"/>
      <c r="AR1029" s="42"/>
      <c r="AS1029" s="42"/>
      <c r="AT1029" s="42"/>
      <c r="AU1029" s="42"/>
      <c r="AV1029" s="42"/>
      <c r="AW1029" s="42"/>
      <c r="AX1029" s="42"/>
      <c r="AY1029" s="6"/>
      <c r="AZ1029" s="19"/>
      <c r="BA1029" s="19"/>
      <c r="BB1029" s="19"/>
      <c r="BC1029" s="19"/>
    </row>
    <row r="1030" spans="1:55" s="4" customFormat="1" ht="12">
      <c r="A1030" s="32"/>
      <c r="B1030" s="5"/>
      <c r="C1030" s="33"/>
      <c r="D1030" s="33"/>
      <c r="E1030" s="33"/>
      <c r="F1030" s="37"/>
      <c r="G1030" s="5"/>
      <c r="H1030" s="5"/>
      <c r="I1030" s="5"/>
      <c r="J1030" s="5"/>
      <c r="K1030" s="37"/>
      <c r="L1030" s="37"/>
      <c r="M1030" s="33"/>
      <c r="N1030" s="33"/>
      <c r="O1030" s="33"/>
      <c r="P1030" s="33"/>
      <c r="Q1030" s="33"/>
      <c r="R1030" s="32"/>
      <c r="S1030" s="32"/>
      <c r="T1030" s="32"/>
      <c r="U1030" s="32"/>
      <c r="V1030" s="43">
        <f t="shared" si="79"/>
      </c>
      <c r="W1030" s="43">
        <f t="shared" si="80"/>
      </c>
      <c r="X1030" s="43">
        <f t="shared" si="81"/>
      </c>
      <c r="Y1030" s="43">
        <f t="shared" si="82"/>
      </c>
      <c r="Z1030" s="43">
        <f t="shared" si="83"/>
      </c>
      <c r="AA1030" s="41"/>
      <c r="AB1030" s="41"/>
      <c r="AC1030" s="41"/>
      <c r="AD1030" s="41"/>
      <c r="AE1030" s="41"/>
      <c r="AF1030" s="41"/>
      <c r="AG1030" s="41"/>
      <c r="AH1030" s="41"/>
      <c r="AI1030" s="41"/>
      <c r="AJ1030" s="41"/>
      <c r="AK1030" s="41"/>
      <c r="AL1030" s="41"/>
      <c r="AM1030" s="41"/>
      <c r="AN1030" s="41"/>
      <c r="AO1030" s="41"/>
      <c r="AP1030" s="41"/>
      <c r="AQ1030" s="42"/>
      <c r="AR1030" s="42"/>
      <c r="AS1030" s="42"/>
      <c r="AT1030" s="42"/>
      <c r="AU1030" s="42"/>
      <c r="AV1030" s="42"/>
      <c r="AW1030" s="42"/>
      <c r="AX1030" s="42"/>
      <c r="AY1030" s="6"/>
      <c r="AZ1030" s="19"/>
      <c r="BA1030" s="19"/>
      <c r="BB1030" s="19"/>
      <c r="BC1030" s="19"/>
    </row>
    <row r="1031" spans="1:55" s="4" customFormat="1" ht="12">
      <c r="A1031" s="32"/>
      <c r="B1031" s="5"/>
      <c r="C1031" s="33"/>
      <c r="D1031" s="33"/>
      <c r="E1031" s="33"/>
      <c r="F1031" s="37"/>
      <c r="G1031" s="5"/>
      <c r="H1031" s="5"/>
      <c r="I1031" s="5"/>
      <c r="J1031" s="5"/>
      <c r="K1031" s="37"/>
      <c r="L1031" s="37"/>
      <c r="M1031" s="33"/>
      <c r="N1031" s="33"/>
      <c r="O1031" s="33"/>
      <c r="P1031" s="33"/>
      <c r="Q1031" s="33"/>
      <c r="R1031" s="32"/>
      <c r="S1031" s="32"/>
      <c r="T1031" s="32"/>
      <c r="U1031" s="32"/>
      <c r="V1031" s="43">
        <f t="shared" si="79"/>
      </c>
      <c r="W1031" s="43">
        <f t="shared" si="80"/>
      </c>
      <c r="X1031" s="43">
        <f t="shared" si="81"/>
      </c>
      <c r="Y1031" s="43">
        <f t="shared" si="82"/>
      </c>
      <c r="Z1031" s="43">
        <f t="shared" si="83"/>
      </c>
      <c r="AA1031" s="41"/>
      <c r="AB1031" s="41"/>
      <c r="AC1031" s="41"/>
      <c r="AD1031" s="41"/>
      <c r="AE1031" s="41"/>
      <c r="AF1031" s="41"/>
      <c r="AG1031" s="41"/>
      <c r="AH1031" s="41"/>
      <c r="AI1031" s="41"/>
      <c r="AJ1031" s="41"/>
      <c r="AK1031" s="41"/>
      <c r="AL1031" s="41"/>
      <c r="AM1031" s="41"/>
      <c r="AN1031" s="41"/>
      <c r="AO1031" s="41"/>
      <c r="AP1031" s="41"/>
      <c r="AQ1031" s="42"/>
      <c r="AR1031" s="42"/>
      <c r="AS1031" s="42"/>
      <c r="AT1031" s="42"/>
      <c r="AU1031" s="42"/>
      <c r="AV1031" s="42"/>
      <c r="AW1031" s="42"/>
      <c r="AX1031" s="42"/>
      <c r="AY1031" s="6"/>
      <c r="AZ1031" s="19"/>
      <c r="BA1031" s="19"/>
      <c r="BB1031" s="19"/>
      <c r="BC1031" s="19"/>
    </row>
    <row r="1032" spans="1:55" s="4" customFormat="1" ht="12">
      <c r="A1032" s="32"/>
      <c r="B1032" s="5"/>
      <c r="C1032" s="33"/>
      <c r="D1032" s="33"/>
      <c r="E1032" s="33"/>
      <c r="F1032" s="37"/>
      <c r="G1032" s="5"/>
      <c r="H1032" s="5"/>
      <c r="I1032" s="5"/>
      <c r="J1032" s="5"/>
      <c r="K1032" s="37"/>
      <c r="L1032" s="37"/>
      <c r="M1032" s="33"/>
      <c r="N1032" s="33"/>
      <c r="O1032" s="33"/>
      <c r="P1032" s="33"/>
      <c r="Q1032" s="33"/>
      <c r="R1032" s="32"/>
      <c r="S1032" s="32"/>
      <c r="T1032" s="32"/>
      <c r="U1032" s="32"/>
      <c r="V1032" s="43">
        <f t="shared" si="79"/>
      </c>
      <c r="W1032" s="43">
        <f t="shared" si="80"/>
      </c>
      <c r="X1032" s="43">
        <f t="shared" si="81"/>
      </c>
      <c r="Y1032" s="43">
        <f t="shared" si="82"/>
      </c>
      <c r="Z1032" s="43">
        <f t="shared" si="83"/>
      </c>
      <c r="AA1032" s="41"/>
      <c r="AB1032" s="41"/>
      <c r="AC1032" s="41"/>
      <c r="AD1032" s="41"/>
      <c r="AE1032" s="41"/>
      <c r="AF1032" s="41"/>
      <c r="AG1032" s="41"/>
      <c r="AH1032" s="41"/>
      <c r="AI1032" s="41"/>
      <c r="AJ1032" s="41"/>
      <c r="AK1032" s="41"/>
      <c r="AL1032" s="41"/>
      <c r="AM1032" s="41"/>
      <c r="AN1032" s="41"/>
      <c r="AO1032" s="41"/>
      <c r="AP1032" s="41"/>
      <c r="AQ1032" s="42"/>
      <c r="AR1032" s="42"/>
      <c r="AS1032" s="42"/>
      <c r="AT1032" s="42"/>
      <c r="AU1032" s="42"/>
      <c r="AV1032" s="42"/>
      <c r="AW1032" s="42"/>
      <c r="AX1032" s="42"/>
      <c r="AY1032" s="6"/>
      <c r="AZ1032" s="19"/>
      <c r="BA1032" s="19"/>
      <c r="BB1032" s="19"/>
      <c r="BC1032" s="19"/>
    </row>
    <row r="1033" spans="1:55" s="4" customFormat="1" ht="12">
      <c r="A1033" s="32"/>
      <c r="B1033" s="5"/>
      <c r="C1033" s="33"/>
      <c r="D1033" s="33"/>
      <c r="E1033" s="33"/>
      <c r="F1033" s="37"/>
      <c r="G1033" s="5"/>
      <c r="H1033" s="5"/>
      <c r="I1033" s="5"/>
      <c r="J1033" s="5"/>
      <c r="K1033" s="37"/>
      <c r="L1033" s="37"/>
      <c r="M1033" s="33"/>
      <c r="N1033" s="33"/>
      <c r="O1033" s="33"/>
      <c r="P1033" s="33"/>
      <c r="Q1033" s="33"/>
      <c r="R1033" s="32"/>
      <c r="S1033" s="32"/>
      <c r="T1033" s="32"/>
      <c r="U1033" s="32"/>
      <c r="V1033" s="43">
        <f t="shared" si="79"/>
      </c>
      <c r="W1033" s="43">
        <f t="shared" si="80"/>
      </c>
      <c r="X1033" s="43">
        <f t="shared" si="81"/>
      </c>
      <c r="Y1033" s="43">
        <f t="shared" si="82"/>
      </c>
      <c r="Z1033" s="43">
        <f t="shared" si="83"/>
      </c>
      <c r="AA1033" s="41"/>
      <c r="AB1033" s="41"/>
      <c r="AC1033" s="41"/>
      <c r="AD1033" s="41"/>
      <c r="AE1033" s="41"/>
      <c r="AF1033" s="41"/>
      <c r="AG1033" s="41"/>
      <c r="AH1033" s="41"/>
      <c r="AI1033" s="41"/>
      <c r="AJ1033" s="41"/>
      <c r="AK1033" s="41"/>
      <c r="AL1033" s="41"/>
      <c r="AM1033" s="41"/>
      <c r="AN1033" s="41"/>
      <c r="AO1033" s="41"/>
      <c r="AP1033" s="41"/>
      <c r="AQ1033" s="42"/>
      <c r="AR1033" s="42"/>
      <c r="AS1033" s="42"/>
      <c r="AT1033" s="42"/>
      <c r="AU1033" s="42"/>
      <c r="AV1033" s="42"/>
      <c r="AW1033" s="42"/>
      <c r="AX1033" s="42"/>
      <c r="AY1033" s="6"/>
      <c r="AZ1033" s="19"/>
      <c r="BA1033" s="19"/>
      <c r="BB1033" s="19"/>
      <c r="BC1033" s="19"/>
    </row>
    <row r="1034" spans="1:55" s="4" customFormat="1" ht="12">
      <c r="A1034" s="32"/>
      <c r="B1034" s="5"/>
      <c r="C1034" s="33"/>
      <c r="D1034" s="33"/>
      <c r="E1034" s="33"/>
      <c r="F1034" s="37"/>
      <c r="G1034" s="5"/>
      <c r="H1034" s="5"/>
      <c r="I1034" s="5"/>
      <c r="J1034" s="5"/>
      <c r="K1034" s="37"/>
      <c r="L1034" s="37"/>
      <c r="M1034" s="33"/>
      <c r="N1034" s="33"/>
      <c r="O1034" s="33"/>
      <c r="P1034" s="33"/>
      <c r="Q1034" s="33"/>
      <c r="R1034" s="32"/>
      <c r="S1034" s="32"/>
      <c r="T1034" s="32"/>
      <c r="U1034" s="32"/>
      <c r="V1034" s="43">
        <f t="shared" si="79"/>
      </c>
      <c r="W1034" s="43">
        <f t="shared" si="80"/>
      </c>
      <c r="X1034" s="43">
        <f t="shared" si="81"/>
      </c>
      <c r="Y1034" s="43">
        <f t="shared" si="82"/>
      </c>
      <c r="Z1034" s="43">
        <f t="shared" si="83"/>
      </c>
      <c r="AA1034" s="41"/>
      <c r="AB1034" s="41"/>
      <c r="AC1034" s="41"/>
      <c r="AD1034" s="41"/>
      <c r="AE1034" s="41"/>
      <c r="AF1034" s="41"/>
      <c r="AG1034" s="41"/>
      <c r="AH1034" s="41"/>
      <c r="AI1034" s="41"/>
      <c r="AJ1034" s="41"/>
      <c r="AK1034" s="41"/>
      <c r="AL1034" s="41"/>
      <c r="AM1034" s="41"/>
      <c r="AN1034" s="41"/>
      <c r="AO1034" s="41"/>
      <c r="AP1034" s="41"/>
      <c r="AQ1034" s="42"/>
      <c r="AR1034" s="42"/>
      <c r="AS1034" s="42"/>
      <c r="AT1034" s="42"/>
      <c r="AU1034" s="42"/>
      <c r="AV1034" s="42"/>
      <c r="AW1034" s="42"/>
      <c r="AX1034" s="42"/>
      <c r="AY1034" s="6"/>
      <c r="AZ1034" s="19"/>
      <c r="BA1034" s="19"/>
      <c r="BB1034" s="19"/>
      <c r="BC1034" s="19"/>
    </row>
    <row r="1035" spans="1:55" s="4" customFormat="1" ht="12">
      <c r="A1035" s="32"/>
      <c r="B1035" s="5"/>
      <c r="C1035" s="33"/>
      <c r="D1035" s="33"/>
      <c r="E1035" s="33"/>
      <c r="F1035" s="37"/>
      <c r="G1035" s="5"/>
      <c r="H1035" s="5"/>
      <c r="I1035" s="5"/>
      <c r="J1035" s="5"/>
      <c r="K1035" s="37"/>
      <c r="L1035" s="37"/>
      <c r="M1035" s="33"/>
      <c r="N1035" s="33"/>
      <c r="O1035" s="33"/>
      <c r="P1035" s="33"/>
      <c r="Q1035" s="33"/>
      <c r="R1035" s="32"/>
      <c r="S1035" s="32"/>
      <c r="T1035" s="32"/>
      <c r="U1035" s="32"/>
      <c r="V1035" s="43">
        <f t="shared" si="79"/>
      </c>
      <c r="W1035" s="43">
        <f t="shared" si="80"/>
      </c>
      <c r="X1035" s="43">
        <f t="shared" si="81"/>
      </c>
      <c r="Y1035" s="43">
        <f t="shared" si="82"/>
      </c>
      <c r="Z1035" s="43">
        <f t="shared" si="83"/>
      </c>
      <c r="AA1035" s="41"/>
      <c r="AB1035" s="41"/>
      <c r="AC1035" s="41"/>
      <c r="AD1035" s="41"/>
      <c r="AE1035" s="41"/>
      <c r="AF1035" s="41"/>
      <c r="AG1035" s="41"/>
      <c r="AH1035" s="41"/>
      <c r="AI1035" s="41"/>
      <c r="AJ1035" s="41"/>
      <c r="AK1035" s="41"/>
      <c r="AL1035" s="41"/>
      <c r="AM1035" s="41"/>
      <c r="AN1035" s="41"/>
      <c r="AO1035" s="41"/>
      <c r="AP1035" s="41"/>
      <c r="AQ1035" s="42"/>
      <c r="AR1035" s="42"/>
      <c r="AS1035" s="42"/>
      <c r="AT1035" s="42"/>
      <c r="AU1035" s="42"/>
      <c r="AV1035" s="42"/>
      <c r="AW1035" s="42"/>
      <c r="AX1035" s="42"/>
      <c r="AY1035" s="6"/>
      <c r="AZ1035" s="19"/>
      <c r="BA1035" s="19"/>
      <c r="BB1035" s="19"/>
      <c r="BC1035" s="19"/>
    </row>
    <row r="1036" spans="1:55" s="4" customFormat="1" ht="12">
      <c r="A1036" s="32"/>
      <c r="B1036" s="5"/>
      <c r="C1036" s="33"/>
      <c r="D1036" s="33"/>
      <c r="E1036" s="33"/>
      <c r="F1036" s="37"/>
      <c r="G1036" s="5"/>
      <c r="H1036" s="5"/>
      <c r="I1036" s="5"/>
      <c r="J1036" s="5"/>
      <c r="K1036" s="37"/>
      <c r="L1036" s="37"/>
      <c r="M1036" s="33"/>
      <c r="N1036" s="33"/>
      <c r="O1036" s="33"/>
      <c r="P1036" s="33"/>
      <c r="Q1036" s="33"/>
      <c r="R1036" s="32"/>
      <c r="S1036" s="32"/>
      <c r="T1036" s="32"/>
      <c r="U1036" s="32"/>
      <c r="V1036" s="43">
        <f t="shared" si="79"/>
      </c>
      <c r="W1036" s="43">
        <f t="shared" si="80"/>
      </c>
      <c r="X1036" s="43">
        <f t="shared" si="81"/>
      </c>
      <c r="Y1036" s="43">
        <f t="shared" si="82"/>
      </c>
      <c r="Z1036" s="43">
        <f t="shared" si="83"/>
      </c>
      <c r="AA1036" s="41"/>
      <c r="AB1036" s="41"/>
      <c r="AC1036" s="41"/>
      <c r="AD1036" s="41"/>
      <c r="AE1036" s="41"/>
      <c r="AF1036" s="41"/>
      <c r="AG1036" s="41"/>
      <c r="AH1036" s="41"/>
      <c r="AI1036" s="41"/>
      <c r="AJ1036" s="41"/>
      <c r="AK1036" s="41"/>
      <c r="AL1036" s="41"/>
      <c r="AM1036" s="41"/>
      <c r="AN1036" s="41"/>
      <c r="AO1036" s="41"/>
      <c r="AP1036" s="41"/>
      <c r="AQ1036" s="42"/>
      <c r="AR1036" s="42"/>
      <c r="AS1036" s="42"/>
      <c r="AT1036" s="42"/>
      <c r="AU1036" s="42"/>
      <c r="AV1036" s="42"/>
      <c r="AW1036" s="42"/>
      <c r="AX1036" s="42"/>
      <c r="AY1036" s="6"/>
      <c r="AZ1036" s="19"/>
      <c r="BA1036" s="19"/>
      <c r="BB1036" s="19"/>
      <c r="BC1036" s="19"/>
    </row>
    <row r="1037" spans="1:55" s="4" customFormat="1" ht="12">
      <c r="A1037" s="32"/>
      <c r="B1037" s="5"/>
      <c r="C1037" s="33"/>
      <c r="D1037" s="33"/>
      <c r="E1037" s="33"/>
      <c r="F1037" s="37"/>
      <c r="G1037" s="5"/>
      <c r="H1037" s="5"/>
      <c r="I1037" s="5"/>
      <c r="J1037" s="5"/>
      <c r="K1037" s="37"/>
      <c r="L1037" s="37"/>
      <c r="M1037" s="33"/>
      <c r="N1037" s="33"/>
      <c r="O1037" s="33"/>
      <c r="P1037" s="33"/>
      <c r="Q1037" s="33"/>
      <c r="R1037" s="32"/>
      <c r="S1037" s="32"/>
      <c r="T1037" s="32"/>
      <c r="U1037" s="32"/>
      <c r="V1037" s="43">
        <f t="shared" si="79"/>
      </c>
      <c r="W1037" s="43">
        <f t="shared" si="80"/>
      </c>
      <c r="X1037" s="43">
        <f t="shared" si="81"/>
      </c>
      <c r="Y1037" s="43">
        <f t="shared" si="82"/>
      </c>
      <c r="Z1037" s="43">
        <f t="shared" si="83"/>
      </c>
      <c r="AA1037" s="41"/>
      <c r="AB1037" s="41"/>
      <c r="AC1037" s="41"/>
      <c r="AD1037" s="41"/>
      <c r="AE1037" s="41"/>
      <c r="AF1037" s="41"/>
      <c r="AG1037" s="41"/>
      <c r="AH1037" s="41"/>
      <c r="AI1037" s="41"/>
      <c r="AJ1037" s="41"/>
      <c r="AK1037" s="41"/>
      <c r="AL1037" s="41"/>
      <c r="AM1037" s="41"/>
      <c r="AN1037" s="41"/>
      <c r="AO1037" s="41"/>
      <c r="AP1037" s="41"/>
      <c r="AQ1037" s="42"/>
      <c r="AR1037" s="42"/>
      <c r="AS1037" s="42"/>
      <c r="AT1037" s="42"/>
      <c r="AU1037" s="42"/>
      <c r="AV1037" s="42"/>
      <c r="AW1037" s="42"/>
      <c r="AX1037" s="42"/>
      <c r="AY1037" s="6"/>
      <c r="AZ1037" s="19"/>
      <c r="BA1037" s="19"/>
      <c r="BB1037" s="19"/>
      <c r="BC1037" s="19"/>
    </row>
    <row r="1038" spans="1:55" s="4" customFormat="1" ht="12">
      <c r="A1038" s="32"/>
      <c r="B1038" s="5"/>
      <c r="C1038" s="33"/>
      <c r="D1038" s="33"/>
      <c r="E1038" s="33"/>
      <c r="F1038" s="37"/>
      <c r="G1038" s="5"/>
      <c r="H1038" s="5"/>
      <c r="I1038" s="5"/>
      <c r="J1038" s="5"/>
      <c r="K1038" s="37"/>
      <c r="L1038" s="37"/>
      <c r="M1038" s="33"/>
      <c r="N1038" s="33"/>
      <c r="O1038" s="33"/>
      <c r="P1038" s="33"/>
      <c r="Q1038" s="33"/>
      <c r="R1038" s="32"/>
      <c r="S1038" s="32"/>
      <c r="T1038" s="32"/>
      <c r="U1038" s="32"/>
      <c r="V1038" s="43">
        <f t="shared" si="79"/>
      </c>
      <c r="W1038" s="43">
        <f t="shared" si="80"/>
      </c>
      <c r="X1038" s="43">
        <f t="shared" si="81"/>
      </c>
      <c r="Y1038" s="43">
        <f t="shared" si="82"/>
      </c>
      <c r="Z1038" s="43">
        <f t="shared" si="83"/>
      </c>
      <c r="AA1038" s="41"/>
      <c r="AB1038" s="41"/>
      <c r="AC1038" s="41"/>
      <c r="AD1038" s="41"/>
      <c r="AE1038" s="41"/>
      <c r="AF1038" s="41"/>
      <c r="AG1038" s="41"/>
      <c r="AH1038" s="41"/>
      <c r="AI1038" s="41"/>
      <c r="AJ1038" s="41"/>
      <c r="AK1038" s="41"/>
      <c r="AL1038" s="41"/>
      <c r="AM1038" s="41"/>
      <c r="AN1038" s="41"/>
      <c r="AO1038" s="41"/>
      <c r="AP1038" s="41"/>
      <c r="AQ1038" s="42"/>
      <c r="AR1038" s="42"/>
      <c r="AS1038" s="42"/>
      <c r="AT1038" s="42"/>
      <c r="AU1038" s="42"/>
      <c r="AV1038" s="42"/>
      <c r="AW1038" s="42"/>
      <c r="AX1038" s="42"/>
      <c r="AY1038" s="6"/>
      <c r="AZ1038" s="19"/>
      <c r="BA1038" s="19"/>
      <c r="BB1038" s="19"/>
      <c r="BC1038" s="19"/>
    </row>
    <row r="1039" spans="1:55" s="4" customFormat="1" ht="12">
      <c r="A1039" s="32"/>
      <c r="B1039" s="5"/>
      <c r="C1039" s="33"/>
      <c r="D1039" s="33"/>
      <c r="E1039" s="33"/>
      <c r="F1039" s="37"/>
      <c r="G1039" s="5"/>
      <c r="H1039" s="5"/>
      <c r="I1039" s="5"/>
      <c r="J1039" s="5"/>
      <c r="K1039" s="37"/>
      <c r="L1039" s="37"/>
      <c r="M1039" s="33"/>
      <c r="N1039" s="33"/>
      <c r="O1039" s="33"/>
      <c r="P1039" s="33"/>
      <c r="Q1039" s="33"/>
      <c r="R1039" s="32"/>
      <c r="S1039" s="32"/>
      <c r="T1039" s="32"/>
      <c r="U1039" s="32"/>
      <c r="V1039" s="43">
        <f t="shared" si="79"/>
      </c>
      <c r="W1039" s="43">
        <f t="shared" si="80"/>
      </c>
      <c r="X1039" s="43">
        <f t="shared" si="81"/>
      </c>
      <c r="Y1039" s="43">
        <f t="shared" si="82"/>
      </c>
      <c r="Z1039" s="43">
        <f t="shared" si="83"/>
      </c>
      <c r="AA1039" s="41"/>
      <c r="AB1039" s="41"/>
      <c r="AC1039" s="41"/>
      <c r="AD1039" s="41"/>
      <c r="AE1039" s="41"/>
      <c r="AF1039" s="41"/>
      <c r="AG1039" s="41"/>
      <c r="AH1039" s="41"/>
      <c r="AI1039" s="41"/>
      <c r="AJ1039" s="41"/>
      <c r="AK1039" s="41"/>
      <c r="AL1039" s="41"/>
      <c r="AM1039" s="41"/>
      <c r="AN1039" s="41"/>
      <c r="AO1039" s="41"/>
      <c r="AP1039" s="41"/>
      <c r="AQ1039" s="42"/>
      <c r="AR1039" s="42"/>
      <c r="AS1039" s="42"/>
      <c r="AT1039" s="42"/>
      <c r="AU1039" s="42"/>
      <c r="AV1039" s="42"/>
      <c r="AW1039" s="42"/>
      <c r="AX1039" s="42"/>
      <c r="AY1039" s="6"/>
      <c r="AZ1039" s="19"/>
      <c r="BA1039" s="19"/>
      <c r="BB1039" s="19"/>
      <c r="BC1039" s="19"/>
    </row>
    <row r="1040" spans="1:55" s="4" customFormat="1" ht="12">
      <c r="A1040" s="32"/>
      <c r="B1040" s="5"/>
      <c r="C1040" s="33"/>
      <c r="D1040" s="33"/>
      <c r="E1040" s="33"/>
      <c r="F1040" s="37"/>
      <c r="G1040" s="5"/>
      <c r="H1040" s="5"/>
      <c r="I1040" s="5"/>
      <c r="J1040" s="5"/>
      <c r="K1040" s="37"/>
      <c r="L1040" s="37"/>
      <c r="M1040" s="33"/>
      <c r="N1040" s="33"/>
      <c r="O1040" s="33"/>
      <c r="P1040" s="33"/>
      <c r="Q1040" s="33"/>
      <c r="R1040" s="32"/>
      <c r="S1040" s="32"/>
      <c r="T1040" s="32"/>
      <c r="U1040" s="32"/>
      <c r="V1040" s="43">
        <f t="shared" si="79"/>
      </c>
      <c r="W1040" s="43">
        <f t="shared" si="80"/>
      </c>
      <c r="X1040" s="43">
        <f t="shared" si="81"/>
      </c>
      <c r="Y1040" s="43">
        <f t="shared" si="82"/>
      </c>
      <c r="Z1040" s="43">
        <f t="shared" si="83"/>
      </c>
      <c r="AA1040" s="41"/>
      <c r="AB1040" s="41"/>
      <c r="AC1040" s="41"/>
      <c r="AD1040" s="41"/>
      <c r="AE1040" s="41"/>
      <c r="AF1040" s="41"/>
      <c r="AG1040" s="41"/>
      <c r="AH1040" s="41"/>
      <c r="AI1040" s="41"/>
      <c r="AJ1040" s="41"/>
      <c r="AK1040" s="41"/>
      <c r="AL1040" s="41"/>
      <c r="AM1040" s="41"/>
      <c r="AN1040" s="41"/>
      <c r="AO1040" s="41"/>
      <c r="AP1040" s="41"/>
      <c r="AQ1040" s="42"/>
      <c r="AR1040" s="42"/>
      <c r="AS1040" s="42"/>
      <c r="AT1040" s="42"/>
      <c r="AU1040" s="42"/>
      <c r="AV1040" s="42"/>
      <c r="AW1040" s="42"/>
      <c r="AX1040" s="42"/>
      <c r="AY1040" s="6"/>
      <c r="AZ1040" s="19"/>
      <c r="BA1040" s="19"/>
      <c r="BB1040" s="19"/>
      <c r="BC1040" s="19"/>
    </row>
    <row r="1041" spans="1:55" s="4" customFormat="1" ht="12">
      <c r="A1041" s="32"/>
      <c r="B1041" s="5"/>
      <c r="C1041" s="33"/>
      <c r="D1041" s="33"/>
      <c r="E1041" s="33"/>
      <c r="F1041" s="37"/>
      <c r="G1041" s="5"/>
      <c r="H1041" s="5"/>
      <c r="I1041" s="5"/>
      <c r="J1041" s="5"/>
      <c r="K1041" s="37"/>
      <c r="L1041" s="37"/>
      <c r="M1041" s="33"/>
      <c r="N1041" s="33"/>
      <c r="O1041" s="33"/>
      <c r="P1041" s="33"/>
      <c r="Q1041" s="33"/>
      <c r="R1041" s="32"/>
      <c r="S1041" s="32"/>
      <c r="T1041" s="32"/>
      <c r="U1041" s="32"/>
      <c r="V1041" s="43">
        <f t="shared" si="79"/>
      </c>
      <c r="W1041" s="43">
        <f t="shared" si="80"/>
      </c>
      <c r="X1041" s="43">
        <f t="shared" si="81"/>
      </c>
      <c r="Y1041" s="43">
        <f t="shared" si="82"/>
      </c>
      <c r="Z1041" s="43">
        <f t="shared" si="83"/>
      </c>
      <c r="AA1041" s="41"/>
      <c r="AB1041" s="41"/>
      <c r="AC1041" s="41"/>
      <c r="AD1041" s="41"/>
      <c r="AE1041" s="41"/>
      <c r="AF1041" s="41"/>
      <c r="AG1041" s="41"/>
      <c r="AH1041" s="41"/>
      <c r="AI1041" s="41"/>
      <c r="AJ1041" s="41"/>
      <c r="AK1041" s="41"/>
      <c r="AL1041" s="41"/>
      <c r="AM1041" s="41"/>
      <c r="AN1041" s="41"/>
      <c r="AO1041" s="41"/>
      <c r="AP1041" s="41"/>
      <c r="AQ1041" s="42"/>
      <c r="AR1041" s="42"/>
      <c r="AS1041" s="42"/>
      <c r="AT1041" s="42"/>
      <c r="AU1041" s="42"/>
      <c r="AV1041" s="42"/>
      <c r="AW1041" s="42"/>
      <c r="AX1041" s="42"/>
      <c r="AY1041" s="6"/>
      <c r="AZ1041" s="19"/>
      <c r="BA1041" s="19"/>
      <c r="BB1041" s="19"/>
      <c r="BC1041" s="19"/>
    </row>
    <row r="1042" spans="1:55" s="4" customFormat="1" ht="12">
      <c r="A1042" s="32"/>
      <c r="B1042" s="5"/>
      <c r="C1042" s="33"/>
      <c r="D1042" s="33"/>
      <c r="E1042" s="33"/>
      <c r="F1042" s="37"/>
      <c r="G1042" s="5"/>
      <c r="H1042" s="5"/>
      <c r="I1042" s="5"/>
      <c r="J1042" s="5"/>
      <c r="K1042" s="37"/>
      <c r="L1042" s="37"/>
      <c r="M1042" s="33"/>
      <c r="N1042" s="33"/>
      <c r="O1042" s="33"/>
      <c r="P1042" s="33"/>
      <c r="Q1042" s="33"/>
      <c r="R1042" s="32"/>
      <c r="S1042" s="32"/>
      <c r="T1042" s="32"/>
      <c r="U1042" s="32"/>
      <c r="V1042" s="43">
        <f t="shared" si="79"/>
      </c>
      <c r="W1042" s="43">
        <f t="shared" si="80"/>
      </c>
      <c r="X1042" s="43">
        <f t="shared" si="81"/>
      </c>
      <c r="Y1042" s="43">
        <f t="shared" si="82"/>
      </c>
      <c r="Z1042" s="43">
        <f t="shared" si="83"/>
      </c>
      <c r="AA1042" s="41"/>
      <c r="AB1042" s="41"/>
      <c r="AC1042" s="41"/>
      <c r="AD1042" s="41"/>
      <c r="AE1042" s="41"/>
      <c r="AF1042" s="41"/>
      <c r="AG1042" s="41"/>
      <c r="AH1042" s="41"/>
      <c r="AI1042" s="41"/>
      <c r="AJ1042" s="41"/>
      <c r="AK1042" s="41"/>
      <c r="AL1042" s="41"/>
      <c r="AM1042" s="41"/>
      <c r="AN1042" s="41"/>
      <c r="AO1042" s="41"/>
      <c r="AP1042" s="41"/>
      <c r="AQ1042" s="42"/>
      <c r="AR1042" s="42"/>
      <c r="AS1042" s="42"/>
      <c r="AT1042" s="42"/>
      <c r="AU1042" s="42"/>
      <c r="AV1042" s="42"/>
      <c r="AW1042" s="42"/>
      <c r="AX1042" s="42"/>
      <c r="AY1042" s="6"/>
      <c r="AZ1042" s="19"/>
      <c r="BA1042" s="19"/>
      <c r="BB1042" s="19"/>
      <c r="BC1042" s="19"/>
    </row>
    <row r="1043" spans="1:55" s="4" customFormat="1" ht="12">
      <c r="A1043" s="32"/>
      <c r="B1043" s="5"/>
      <c r="C1043" s="33"/>
      <c r="D1043" s="33"/>
      <c r="E1043" s="33"/>
      <c r="F1043" s="37"/>
      <c r="G1043" s="5"/>
      <c r="H1043" s="5"/>
      <c r="I1043" s="5"/>
      <c r="J1043" s="5"/>
      <c r="K1043" s="37"/>
      <c r="L1043" s="37"/>
      <c r="M1043" s="33"/>
      <c r="N1043" s="33"/>
      <c r="O1043" s="33"/>
      <c r="P1043" s="33"/>
      <c r="Q1043" s="33"/>
      <c r="R1043" s="32"/>
      <c r="S1043" s="32"/>
      <c r="T1043" s="32"/>
      <c r="U1043" s="32"/>
      <c r="V1043" s="43">
        <f t="shared" si="79"/>
      </c>
      <c r="W1043" s="43">
        <f t="shared" si="80"/>
      </c>
      <c r="X1043" s="43">
        <f t="shared" si="81"/>
      </c>
      <c r="Y1043" s="43">
        <f t="shared" si="82"/>
      </c>
      <c r="Z1043" s="43">
        <f t="shared" si="83"/>
      </c>
      <c r="AA1043" s="41"/>
      <c r="AB1043" s="41"/>
      <c r="AC1043" s="41"/>
      <c r="AD1043" s="41"/>
      <c r="AE1043" s="41"/>
      <c r="AF1043" s="41"/>
      <c r="AG1043" s="41"/>
      <c r="AH1043" s="41"/>
      <c r="AI1043" s="41"/>
      <c r="AJ1043" s="41"/>
      <c r="AK1043" s="41"/>
      <c r="AL1043" s="41"/>
      <c r="AM1043" s="41"/>
      <c r="AN1043" s="41"/>
      <c r="AO1043" s="41"/>
      <c r="AP1043" s="41"/>
      <c r="AQ1043" s="42"/>
      <c r="AR1043" s="42"/>
      <c r="AS1043" s="42"/>
      <c r="AT1043" s="42"/>
      <c r="AU1043" s="42"/>
      <c r="AV1043" s="42"/>
      <c r="AW1043" s="42"/>
      <c r="AX1043" s="42"/>
      <c r="AY1043" s="6"/>
      <c r="AZ1043" s="19"/>
      <c r="BA1043" s="19"/>
      <c r="BB1043" s="19"/>
      <c r="BC1043" s="19"/>
    </row>
    <row r="1044" spans="1:55" s="4" customFormat="1" ht="12">
      <c r="A1044" s="32"/>
      <c r="B1044" s="5"/>
      <c r="C1044" s="33"/>
      <c r="D1044" s="33"/>
      <c r="E1044" s="33"/>
      <c r="F1044" s="37"/>
      <c r="G1044" s="5"/>
      <c r="H1044" s="5"/>
      <c r="I1044" s="5"/>
      <c r="J1044" s="5"/>
      <c r="K1044" s="37"/>
      <c r="L1044" s="37"/>
      <c r="M1044" s="33"/>
      <c r="N1044" s="33"/>
      <c r="O1044" s="33"/>
      <c r="P1044" s="33"/>
      <c r="Q1044" s="33"/>
      <c r="R1044" s="32"/>
      <c r="S1044" s="32"/>
      <c r="T1044" s="32"/>
      <c r="U1044" s="32"/>
      <c r="V1044" s="43">
        <f t="shared" si="79"/>
      </c>
      <c r="W1044" s="43">
        <f t="shared" si="80"/>
      </c>
      <c r="X1044" s="43">
        <f t="shared" si="81"/>
      </c>
      <c r="Y1044" s="43">
        <f t="shared" si="82"/>
      </c>
      <c r="Z1044" s="43">
        <f t="shared" si="83"/>
      </c>
      <c r="AA1044" s="41"/>
      <c r="AB1044" s="41"/>
      <c r="AC1044" s="41"/>
      <c r="AD1044" s="41"/>
      <c r="AE1044" s="41"/>
      <c r="AF1044" s="41"/>
      <c r="AG1044" s="41"/>
      <c r="AH1044" s="41"/>
      <c r="AI1044" s="41"/>
      <c r="AJ1044" s="41"/>
      <c r="AK1044" s="41"/>
      <c r="AL1044" s="41"/>
      <c r="AM1044" s="41"/>
      <c r="AN1044" s="41"/>
      <c r="AO1044" s="41"/>
      <c r="AP1044" s="41"/>
      <c r="AQ1044" s="42"/>
      <c r="AR1044" s="42"/>
      <c r="AS1044" s="42"/>
      <c r="AT1044" s="42"/>
      <c r="AU1044" s="42"/>
      <c r="AV1044" s="42"/>
      <c r="AW1044" s="42"/>
      <c r="AX1044" s="42"/>
      <c r="AY1044" s="6"/>
      <c r="AZ1044" s="19"/>
      <c r="BA1044" s="19"/>
      <c r="BB1044" s="19"/>
      <c r="BC1044" s="19"/>
    </row>
    <row r="1045" spans="1:55" s="4" customFormat="1" ht="12">
      <c r="A1045" s="32"/>
      <c r="B1045" s="5"/>
      <c r="C1045" s="33"/>
      <c r="D1045" s="33"/>
      <c r="E1045" s="33"/>
      <c r="F1045" s="37"/>
      <c r="G1045" s="5"/>
      <c r="H1045" s="5"/>
      <c r="I1045" s="5"/>
      <c r="J1045" s="5"/>
      <c r="K1045" s="37"/>
      <c r="L1045" s="37"/>
      <c r="M1045" s="33"/>
      <c r="N1045" s="33"/>
      <c r="O1045" s="33"/>
      <c r="P1045" s="33"/>
      <c r="Q1045" s="33"/>
      <c r="R1045" s="32"/>
      <c r="S1045" s="32"/>
      <c r="T1045" s="32"/>
      <c r="U1045" s="32"/>
      <c r="V1045" s="43">
        <f t="shared" si="79"/>
      </c>
      <c r="W1045" s="43">
        <f t="shared" si="80"/>
      </c>
      <c r="X1045" s="43">
        <f t="shared" si="81"/>
      </c>
      <c r="Y1045" s="43">
        <f t="shared" si="82"/>
      </c>
      <c r="Z1045" s="43">
        <f t="shared" si="83"/>
      </c>
      <c r="AA1045" s="41"/>
      <c r="AB1045" s="41"/>
      <c r="AC1045" s="41"/>
      <c r="AD1045" s="41"/>
      <c r="AE1045" s="41"/>
      <c r="AF1045" s="41"/>
      <c r="AG1045" s="41"/>
      <c r="AH1045" s="41"/>
      <c r="AI1045" s="41"/>
      <c r="AJ1045" s="41"/>
      <c r="AK1045" s="41"/>
      <c r="AL1045" s="41"/>
      <c r="AM1045" s="41"/>
      <c r="AN1045" s="41"/>
      <c r="AO1045" s="41"/>
      <c r="AP1045" s="41"/>
      <c r="AQ1045" s="42"/>
      <c r="AR1045" s="42"/>
      <c r="AS1045" s="42"/>
      <c r="AT1045" s="42"/>
      <c r="AU1045" s="42"/>
      <c r="AV1045" s="42"/>
      <c r="AW1045" s="42"/>
      <c r="AX1045" s="42"/>
      <c r="AY1045" s="6"/>
      <c r="AZ1045" s="19"/>
      <c r="BA1045" s="19"/>
      <c r="BB1045" s="19"/>
      <c r="BC1045" s="19"/>
    </row>
    <row r="1046" spans="1:55" s="4" customFormat="1" ht="12">
      <c r="A1046" s="32"/>
      <c r="B1046" s="5"/>
      <c r="C1046" s="33"/>
      <c r="D1046" s="33"/>
      <c r="E1046" s="33"/>
      <c r="F1046" s="37"/>
      <c r="G1046" s="5"/>
      <c r="H1046" s="5"/>
      <c r="I1046" s="5"/>
      <c r="J1046" s="5"/>
      <c r="K1046" s="37"/>
      <c r="L1046" s="37"/>
      <c r="M1046" s="33"/>
      <c r="N1046" s="33"/>
      <c r="O1046" s="33"/>
      <c r="P1046" s="33"/>
      <c r="Q1046" s="33"/>
      <c r="R1046" s="32"/>
      <c r="S1046" s="32"/>
      <c r="T1046" s="32"/>
      <c r="U1046" s="32"/>
      <c r="V1046" s="43">
        <f t="shared" si="79"/>
      </c>
      <c r="W1046" s="43">
        <f t="shared" si="80"/>
      </c>
      <c r="X1046" s="43">
        <f t="shared" si="81"/>
      </c>
      <c r="Y1046" s="43">
        <f t="shared" si="82"/>
      </c>
      <c r="Z1046" s="43">
        <f t="shared" si="83"/>
      </c>
      <c r="AA1046" s="41"/>
      <c r="AB1046" s="41"/>
      <c r="AC1046" s="41"/>
      <c r="AD1046" s="41"/>
      <c r="AE1046" s="41"/>
      <c r="AF1046" s="41"/>
      <c r="AG1046" s="41"/>
      <c r="AH1046" s="41"/>
      <c r="AI1046" s="41"/>
      <c r="AJ1046" s="41"/>
      <c r="AK1046" s="41"/>
      <c r="AL1046" s="41"/>
      <c r="AM1046" s="41"/>
      <c r="AN1046" s="41"/>
      <c r="AO1046" s="41"/>
      <c r="AP1046" s="41"/>
      <c r="AQ1046" s="42"/>
      <c r="AR1046" s="42"/>
      <c r="AS1046" s="42"/>
      <c r="AT1046" s="42"/>
      <c r="AU1046" s="42"/>
      <c r="AV1046" s="42"/>
      <c r="AW1046" s="42"/>
      <c r="AX1046" s="42"/>
      <c r="AY1046" s="6"/>
      <c r="AZ1046" s="19"/>
      <c r="BA1046" s="19"/>
      <c r="BB1046" s="19"/>
      <c r="BC1046" s="19"/>
    </row>
    <row r="1047" spans="1:55" s="4" customFormat="1" ht="12">
      <c r="A1047" s="32"/>
      <c r="B1047" s="5"/>
      <c r="C1047" s="33"/>
      <c r="D1047" s="33"/>
      <c r="E1047" s="33"/>
      <c r="F1047" s="37"/>
      <c r="G1047" s="5"/>
      <c r="H1047" s="5"/>
      <c r="I1047" s="5"/>
      <c r="J1047" s="5"/>
      <c r="K1047" s="37"/>
      <c r="L1047" s="37"/>
      <c r="M1047" s="33"/>
      <c r="N1047" s="33"/>
      <c r="O1047" s="33"/>
      <c r="P1047" s="33"/>
      <c r="Q1047" s="33"/>
      <c r="R1047" s="32"/>
      <c r="S1047" s="32"/>
      <c r="T1047" s="32"/>
      <c r="U1047" s="32"/>
      <c r="V1047" s="43">
        <f t="shared" si="79"/>
      </c>
      <c r="W1047" s="43">
        <f t="shared" si="80"/>
      </c>
      <c r="X1047" s="43">
        <f t="shared" si="81"/>
      </c>
      <c r="Y1047" s="43">
        <f t="shared" si="82"/>
      </c>
      <c r="Z1047" s="43">
        <f t="shared" si="83"/>
      </c>
      <c r="AA1047" s="41"/>
      <c r="AB1047" s="41"/>
      <c r="AC1047" s="41"/>
      <c r="AD1047" s="41"/>
      <c r="AE1047" s="41"/>
      <c r="AF1047" s="41"/>
      <c r="AG1047" s="41"/>
      <c r="AH1047" s="41"/>
      <c r="AI1047" s="41"/>
      <c r="AJ1047" s="41"/>
      <c r="AK1047" s="41"/>
      <c r="AL1047" s="41"/>
      <c r="AM1047" s="41"/>
      <c r="AN1047" s="41"/>
      <c r="AO1047" s="41"/>
      <c r="AP1047" s="41"/>
      <c r="AQ1047" s="42"/>
      <c r="AR1047" s="42"/>
      <c r="AS1047" s="42"/>
      <c r="AT1047" s="42"/>
      <c r="AU1047" s="42"/>
      <c r="AV1047" s="42"/>
      <c r="AW1047" s="42"/>
      <c r="AX1047" s="42"/>
      <c r="AY1047" s="6"/>
      <c r="AZ1047" s="19"/>
      <c r="BA1047" s="19"/>
      <c r="BB1047" s="19"/>
      <c r="BC1047" s="19"/>
    </row>
    <row r="1048" spans="1:55" s="4" customFormat="1" ht="12">
      <c r="A1048" s="32"/>
      <c r="B1048" s="5"/>
      <c r="C1048" s="33"/>
      <c r="D1048" s="33"/>
      <c r="E1048" s="33"/>
      <c r="F1048" s="37"/>
      <c r="G1048" s="5"/>
      <c r="H1048" s="5"/>
      <c r="I1048" s="5"/>
      <c r="J1048" s="5"/>
      <c r="K1048" s="37"/>
      <c r="L1048" s="37"/>
      <c r="M1048" s="33"/>
      <c r="N1048" s="33"/>
      <c r="O1048" s="33"/>
      <c r="P1048" s="33"/>
      <c r="Q1048" s="33"/>
      <c r="R1048" s="32"/>
      <c r="S1048" s="32"/>
      <c r="T1048" s="32"/>
      <c r="U1048" s="32"/>
      <c r="V1048" s="43">
        <f t="shared" si="79"/>
      </c>
      <c r="W1048" s="43">
        <f t="shared" si="80"/>
      </c>
      <c r="X1048" s="43">
        <f t="shared" si="81"/>
      </c>
      <c r="Y1048" s="43">
        <f t="shared" si="82"/>
      </c>
      <c r="Z1048" s="43">
        <f t="shared" si="83"/>
      </c>
      <c r="AA1048" s="41"/>
      <c r="AB1048" s="41"/>
      <c r="AC1048" s="41"/>
      <c r="AD1048" s="41"/>
      <c r="AE1048" s="41"/>
      <c r="AF1048" s="41"/>
      <c r="AG1048" s="41"/>
      <c r="AH1048" s="41"/>
      <c r="AI1048" s="41"/>
      <c r="AJ1048" s="41"/>
      <c r="AK1048" s="41"/>
      <c r="AL1048" s="41"/>
      <c r="AM1048" s="41"/>
      <c r="AN1048" s="41"/>
      <c r="AO1048" s="41"/>
      <c r="AP1048" s="41"/>
      <c r="AQ1048" s="42"/>
      <c r="AR1048" s="42"/>
      <c r="AS1048" s="42"/>
      <c r="AT1048" s="42"/>
      <c r="AU1048" s="42"/>
      <c r="AV1048" s="42"/>
      <c r="AW1048" s="42"/>
      <c r="AX1048" s="42"/>
      <c r="AY1048" s="6"/>
      <c r="AZ1048" s="19"/>
      <c r="BA1048" s="19"/>
      <c r="BB1048" s="19"/>
      <c r="BC1048" s="19"/>
    </row>
    <row r="1049" spans="22:62" ht="12.75">
      <c r="V1049" s="43">
        <f t="shared" si="79"/>
      </c>
      <c r="W1049" s="43">
        <f t="shared" si="80"/>
      </c>
      <c r="X1049" s="43">
        <f t="shared" si="81"/>
      </c>
      <c r="Y1049" s="43">
        <f t="shared" si="82"/>
      </c>
      <c r="Z1049" s="43">
        <f t="shared" si="83"/>
      </c>
      <c r="BJ1049" s="4"/>
    </row>
    <row r="1050" spans="22:62" ht="12.75">
      <c r="V1050" s="43">
        <f t="shared" si="79"/>
      </c>
      <c r="W1050" s="43">
        <f t="shared" si="80"/>
      </c>
      <c r="X1050" s="43">
        <f t="shared" si="81"/>
      </c>
      <c r="Y1050" s="43">
        <f t="shared" si="82"/>
      </c>
      <c r="Z1050" s="43">
        <f t="shared" si="83"/>
      </c>
      <c r="BJ1050" s="4"/>
    </row>
    <row r="1051" spans="22:62" ht="12.75">
      <c r="V1051" s="43">
        <f t="shared" si="79"/>
      </c>
      <c r="W1051" s="43">
        <f t="shared" si="80"/>
      </c>
      <c r="X1051" s="43">
        <f t="shared" si="81"/>
      </c>
      <c r="Y1051" s="43">
        <f t="shared" si="82"/>
      </c>
      <c r="Z1051" s="43">
        <f t="shared" si="83"/>
      </c>
      <c r="BJ1051" s="4"/>
    </row>
    <row r="1052" spans="22:62" ht="12.75">
      <c r="V1052" s="43">
        <f t="shared" si="79"/>
      </c>
      <c r="W1052" s="43">
        <f t="shared" si="80"/>
      </c>
      <c r="X1052" s="43">
        <f t="shared" si="81"/>
      </c>
      <c r="Y1052" s="43">
        <f t="shared" si="82"/>
      </c>
      <c r="Z1052" s="43">
        <f t="shared" si="83"/>
      </c>
      <c r="BJ1052" s="4"/>
    </row>
    <row r="1053" spans="22:62" ht="12.75">
      <c r="V1053" s="43">
        <f t="shared" si="79"/>
      </c>
      <c r="W1053" s="43">
        <f t="shared" si="80"/>
      </c>
      <c r="X1053" s="43">
        <f t="shared" si="81"/>
      </c>
      <c r="Y1053" s="43">
        <f t="shared" si="82"/>
      </c>
      <c r="Z1053" s="43">
        <f t="shared" si="83"/>
      </c>
      <c r="BJ1053" s="4"/>
    </row>
    <row r="1054" spans="22:62" ht="12.75">
      <c r="V1054" s="43">
        <f t="shared" si="79"/>
      </c>
      <c r="W1054" s="43">
        <f t="shared" si="80"/>
      </c>
      <c r="X1054" s="43">
        <f t="shared" si="81"/>
      </c>
      <c r="Y1054" s="43">
        <f t="shared" si="82"/>
      </c>
      <c r="Z1054" s="43">
        <f t="shared" si="83"/>
      </c>
      <c r="BJ1054" s="4"/>
    </row>
    <row r="1055" spans="22:62" ht="12.75">
      <c r="V1055" s="43">
        <f t="shared" si="79"/>
      </c>
      <c r="W1055" s="43">
        <f t="shared" si="80"/>
      </c>
      <c r="X1055" s="43">
        <f t="shared" si="81"/>
      </c>
      <c r="Y1055" s="43">
        <f t="shared" si="82"/>
      </c>
      <c r="Z1055" s="43">
        <f t="shared" si="83"/>
      </c>
      <c r="BJ1055" s="4"/>
    </row>
    <row r="1056" spans="22:62" ht="12.75">
      <c r="V1056" s="43">
        <f t="shared" si="79"/>
      </c>
      <c r="W1056" s="43">
        <f t="shared" si="80"/>
      </c>
      <c r="X1056" s="43">
        <f t="shared" si="81"/>
      </c>
      <c r="Y1056" s="43">
        <f t="shared" si="82"/>
      </c>
      <c r="Z1056" s="43">
        <f t="shared" si="83"/>
      </c>
      <c r="BJ1056" s="4"/>
    </row>
    <row r="1057" spans="22:62" ht="12.75">
      <c r="V1057" s="43">
        <f t="shared" si="79"/>
      </c>
      <c r="W1057" s="43">
        <f t="shared" si="80"/>
      </c>
      <c r="X1057" s="43">
        <f t="shared" si="81"/>
      </c>
      <c r="Y1057" s="43">
        <f t="shared" si="82"/>
      </c>
      <c r="Z1057" s="43">
        <f t="shared" si="83"/>
      </c>
      <c r="BJ1057" s="4"/>
    </row>
    <row r="1058" spans="22:62" ht="12.75">
      <c r="V1058" s="43">
        <f t="shared" si="79"/>
      </c>
      <c r="W1058" s="43">
        <f t="shared" si="80"/>
      </c>
      <c r="X1058" s="43">
        <f t="shared" si="81"/>
      </c>
      <c r="Y1058" s="43">
        <f t="shared" si="82"/>
      </c>
      <c r="Z1058" s="43">
        <f t="shared" si="83"/>
      </c>
      <c r="BJ1058" s="4"/>
    </row>
    <row r="1059" spans="22:62" ht="12.75">
      <c r="V1059" s="43">
        <f t="shared" si="79"/>
      </c>
      <c r="W1059" s="43">
        <f t="shared" si="80"/>
      </c>
      <c r="X1059" s="43">
        <f t="shared" si="81"/>
      </c>
      <c r="Y1059" s="43">
        <f t="shared" si="82"/>
      </c>
      <c r="Z1059" s="43">
        <f t="shared" si="83"/>
      </c>
      <c r="BJ1059" s="4"/>
    </row>
    <row r="1060" spans="22:62" ht="12.75">
      <c r="V1060" s="43">
        <f t="shared" si="79"/>
      </c>
      <c r="W1060" s="43">
        <f t="shared" si="80"/>
      </c>
      <c r="X1060" s="43">
        <f t="shared" si="81"/>
      </c>
      <c r="Y1060" s="43">
        <f t="shared" si="82"/>
      </c>
      <c r="Z1060" s="43">
        <f t="shared" si="83"/>
      </c>
      <c r="BJ1060" s="4"/>
    </row>
    <row r="1061" spans="22:62" ht="12.75">
      <c r="V1061" s="43">
        <f t="shared" si="79"/>
      </c>
      <c r="W1061" s="43">
        <f t="shared" si="80"/>
      </c>
      <c r="X1061" s="43">
        <f t="shared" si="81"/>
      </c>
      <c r="Y1061" s="43">
        <f t="shared" si="82"/>
      </c>
      <c r="Z1061" s="43">
        <f t="shared" si="83"/>
      </c>
      <c r="BJ1061" s="4"/>
    </row>
    <row r="1062" spans="22:62" ht="12.75">
      <c r="V1062" s="43">
        <f t="shared" si="79"/>
      </c>
      <c r="W1062" s="43">
        <f t="shared" si="80"/>
      </c>
      <c r="X1062" s="43">
        <f t="shared" si="81"/>
      </c>
      <c r="Y1062" s="43">
        <f t="shared" si="82"/>
      </c>
      <c r="Z1062" s="43">
        <f t="shared" si="83"/>
      </c>
      <c r="BJ1062" s="4"/>
    </row>
    <row r="1063" spans="22:26" ht="12.75">
      <c r="V1063" s="43">
        <f t="shared" si="79"/>
      </c>
      <c r="W1063" s="43">
        <f t="shared" si="80"/>
      </c>
      <c r="X1063" s="43">
        <f t="shared" si="81"/>
      </c>
      <c r="Y1063" s="43">
        <f t="shared" si="82"/>
      </c>
      <c r="Z1063" s="43">
        <f t="shared" si="83"/>
      </c>
    </row>
    <row r="1064" spans="22:26" ht="12.75">
      <c r="V1064" s="43">
        <f t="shared" si="79"/>
      </c>
      <c r="W1064" s="43">
        <f t="shared" si="80"/>
      </c>
      <c r="X1064" s="43">
        <f t="shared" si="81"/>
      </c>
      <c r="Y1064" s="43">
        <f t="shared" si="82"/>
      </c>
      <c r="Z1064" s="43">
        <f t="shared" si="83"/>
      </c>
    </row>
    <row r="1065" spans="22:26" ht="12.75">
      <c r="V1065" s="43">
        <f t="shared" si="79"/>
      </c>
      <c r="W1065" s="43">
        <f t="shared" si="80"/>
      </c>
      <c r="X1065" s="43">
        <f t="shared" si="81"/>
      </c>
      <c r="Y1065" s="43">
        <f t="shared" si="82"/>
      </c>
      <c r="Z1065" s="43">
        <f t="shared" si="83"/>
      </c>
    </row>
    <row r="1066" spans="22:26" ht="12.75">
      <c r="V1066" s="43">
        <f t="shared" si="79"/>
      </c>
      <c r="W1066" s="43">
        <f t="shared" si="80"/>
      </c>
      <c r="X1066" s="43">
        <f t="shared" si="81"/>
      </c>
      <c r="Y1066" s="43">
        <f t="shared" si="82"/>
      </c>
      <c r="Z1066" s="43">
        <f t="shared" si="83"/>
      </c>
    </row>
    <row r="1067" spans="22:26" ht="12.75">
      <c r="V1067" s="43">
        <f t="shared" si="79"/>
      </c>
      <c r="W1067" s="43">
        <f t="shared" si="80"/>
      </c>
      <c r="X1067" s="43">
        <f t="shared" si="81"/>
      </c>
      <c r="Y1067" s="43">
        <f t="shared" si="82"/>
      </c>
      <c r="Z1067" s="43">
        <f t="shared" si="83"/>
      </c>
    </row>
    <row r="1068" spans="22:26" ht="12.75">
      <c r="V1068" s="43">
        <f t="shared" si="79"/>
      </c>
      <c r="W1068" s="43">
        <f t="shared" si="80"/>
      </c>
      <c r="X1068" s="43">
        <f t="shared" si="81"/>
      </c>
      <c r="Y1068" s="43">
        <f t="shared" si="82"/>
      </c>
      <c r="Z1068" s="43">
        <f t="shared" si="83"/>
      </c>
    </row>
    <row r="1069" spans="22:26" ht="12.75">
      <c r="V1069" s="43">
        <f t="shared" si="79"/>
      </c>
      <c r="W1069" s="43">
        <f t="shared" si="80"/>
      </c>
      <c r="X1069" s="43">
        <f t="shared" si="81"/>
      </c>
      <c r="Y1069" s="43">
        <f t="shared" si="82"/>
      </c>
      <c r="Z1069" s="43">
        <f t="shared" si="83"/>
      </c>
    </row>
    <row r="1070" spans="22:26" ht="12.75">
      <c r="V1070" s="43">
        <f t="shared" si="79"/>
      </c>
      <c r="W1070" s="43">
        <f t="shared" si="80"/>
      </c>
      <c r="X1070" s="43">
        <f t="shared" si="81"/>
      </c>
      <c r="Y1070" s="43">
        <f t="shared" si="82"/>
      </c>
      <c r="Z1070" s="43">
        <f t="shared" si="83"/>
      </c>
    </row>
    <row r="1071" spans="22:26" ht="12.75">
      <c r="V1071" s="43">
        <f t="shared" si="79"/>
      </c>
      <c r="W1071" s="43">
        <f t="shared" si="80"/>
      </c>
      <c r="X1071" s="43">
        <f t="shared" si="81"/>
      </c>
      <c r="Y1071" s="43">
        <f t="shared" si="82"/>
      </c>
      <c r="Z1071" s="43">
        <f t="shared" si="83"/>
      </c>
    </row>
    <row r="1072" spans="22:26" ht="12.75">
      <c r="V1072" s="43">
        <f t="shared" si="79"/>
      </c>
      <c r="W1072" s="43">
        <f t="shared" si="80"/>
      </c>
      <c r="X1072" s="43">
        <f t="shared" si="81"/>
      </c>
      <c r="Y1072" s="43">
        <f t="shared" si="82"/>
      </c>
      <c r="Z1072" s="43">
        <f t="shared" si="83"/>
      </c>
    </row>
    <row r="1073" spans="22:26" ht="12.75">
      <c r="V1073" s="43">
        <f aca="true" t="shared" si="84" ref="V1073:V1136">IF((AY1073&gt;$K$3)*(AY1073&lt;=$L$3),AY1073,"")</f>
      </c>
      <c r="W1073" s="43">
        <f aca="true" t="shared" si="85" ref="W1073:W1136">IF((AY1073&gt;$K$4)*(AY1073&lt;=$L$4),AY1073,"")</f>
      </c>
      <c r="X1073" s="43">
        <f aca="true" t="shared" si="86" ref="X1073:X1136">IF((AY1073&gt;$K$5)*(AY1073&lt;=$L$5),AY1073,"")</f>
      </c>
      <c r="Y1073" s="43">
        <f aca="true" t="shared" si="87" ref="Y1073:Y1136">IF((AY1073&gt;$K$6)*(AY1073&lt;=$L$6),AY1073,"")</f>
      </c>
      <c r="Z1073" s="43">
        <f aca="true" t="shared" si="88" ref="Z1073:Z1136">IF((AY1073&gt;$K$7),AY1073,"")</f>
      </c>
    </row>
    <row r="1074" spans="22:26" ht="12.75">
      <c r="V1074" s="43">
        <f t="shared" si="84"/>
      </c>
      <c r="W1074" s="43">
        <f t="shared" si="85"/>
      </c>
      <c r="X1074" s="43">
        <f t="shared" si="86"/>
      </c>
      <c r="Y1074" s="43">
        <f t="shared" si="87"/>
      </c>
      <c r="Z1074" s="43">
        <f t="shared" si="88"/>
      </c>
    </row>
    <row r="1075" spans="22:26" ht="12.75">
      <c r="V1075" s="43">
        <f t="shared" si="84"/>
      </c>
      <c r="W1075" s="43">
        <f t="shared" si="85"/>
      </c>
      <c r="X1075" s="43">
        <f t="shared" si="86"/>
      </c>
      <c r="Y1075" s="43">
        <f t="shared" si="87"/>
      </c>
      <c r="Z1075" s="43">
        <f t="shared" si="88"/>
      </c>
    </row>
    <row r="1076" spans="22:26" ht="12.75">
      <c r="V1076" s="43">
        <f t="shared" si="84"/>
      </c>
      <c r="W1076" s="43">
        <f t="shared" si="85"/>
      </c>
      <c r="X1076" s="43">
        <f t="shared" si="86"/>
      </c>
      <c r="Y1076" s="43">
        <f t="shared" si="87"/>
      </c>
      <c r="Z1076" s="43">
        <f t="shared" si="88"/>
      </c>
    </row>
    <row r="1077" spans="22:26" ht="12.75">
      <c r="V1077" s="43">
        <f t="shared" si="84"/>
      </c>
      <c r="W1077" s="43">
        <f t="shared" si="85"/>
      </c>
      <c r="X1077" s="43">
        <f t="shared" si="86"/>
      </c>
      <c r="Y1077" s="43">
        <f t="shared" si="87"/>
      </c>
      <c r="Z1077" s="43">
        <f t="shared" si="88"/>
      </c>
    </row>
    <row r="1078" spans="22:26" ht="12.75">
      <c r="V1078" s="43">
        <f t="shared" si="84"/>
      </c>
      <c r="W1078" s="43">
        <f t="shared" si="85"/>
      </c>
      <c r="X1078" s="43">
        <f t="shared" si="86"/>
      </c>
      <c r="Y1078" s="43">
        <f t="shared" si="87"/>
      </c>
      <c r="Z1078" s="43">
        <f t="shared" si="88"/>
      </c>
    </row>
    <row r="1079" spans="22:26" ht="12.75">
      <c r="V1079" s="43">
        <f t="shared" si="84"/>
      </c>
      <c r="W1079" s="43">
        <f t="shared" si="85"/>
      </c>
      <c r="X1079" s="43">
        <f t="shared" si="86"/>
      </c>
      <c r="Y1079" s="43">
        <f t="shared" si="87"/>
      </c>
      <c r="Z1079" s="43">
        <f t="shared" si="88"/>
      </c>
    </row>
    <row r="1080" spans="22:26" ht="12.75">
      <c r="V1080" s="43">
        <f t="shared" si="84"/>
      </c>
      <c r="W1080" s="43">
        <f t="shared" si="85"/>
      </c>
      <c r="X1080" s="43">
        <f t="shared" si="86"/>
      </c>
      <c r="Y1080" s="43">
        <f t="shared" si="87"/>
      </c>
      <c r="Z1080" s="43">
        <f t="shared" si="88"/>
      </c>
    </row>
    <row r="1081" spans="22:26" ht="12.75">
      <c r="V1081" s="43">
        <f t="shared" si="84"/>
      </c>
      <c r="W1081" s="43">
        <f t="shared" si="85"/>
      </c>
      <c r="X1081" s="43">
        <f t="shared" si="86"/>
      </c>
      <c r="Y1081" s="43">
        <f t="shared" si="87"/>
      </c>
      <c r="Z1081" s="43">
        <f t="shared" si="88"/>
      </c>
    </row>
    <row r="1082" spans="22:26" ht="12.75">
      <c r="V1082" s="43">
        <f t="shared" si="84"/>
      </c>
      <c r="W1082" s="43">
        <f t="shared" si="85"/>
      </c>
      <c r="X1082" s="43">
        <f t="shared" si="86"/>
      </c>
      <c r="Y1082" s="43">
        <f t="shared" si="87"/>
      </c>
      <c r="Z1082" s="43">
        <f t="shared" si="88"/>
      </c>
    </row>
    <row r="1083" spans="22:26" ht="12.75">
      <c r="V1083" s="43">
        <f t="shared" si="84"/>
      </c>
      <c r="W1083" s="43">
        <f t="shared" si="85"/>
      </c>
      <c r="X1083" s="43">
        <f t="shared" si="86"/>
      </c>
      <c r="Y1083" s="43">
        <f t="shared" si="87"/>
      </c>
      <c r="Z1083" s="43">
        <f t="shared" si="88"/>
      </c>
    </row>
    <row r="1084" spans="22:26" ht="12.75">
      <c r="V1084" s="43">
        <f t="shared" si="84"/>
      </c>
      <c r="W1084" s="43">
        <f t="shared" si="85"/>
      </c>
      <c r="X1084" s="43">
        <f t="shared" si="86"/>
      </c>
      <c r="Y1084" s="43">
        <f t="shared" si="87"/>
      </c>
      <c r="Z1084" s="43">
        <f t="shared" si="88"/>
      </c>
    </row>
    <row r="1085" spans="22:26" ht="12.75">
      <c r="V1085" s="43">
        <f t="shared" si="84"/>
      </c>
      <c r="W1085" s="43">
        <f t="shared" si="85"/>
      </c>
      <c r="X1085" s="43">
        <f t="shared" si="86"/>
      </c>
      <c r="Y1085" s="43">
        <f t="shared" si="87"/>
      </c>
      <c r="Z1085" s="43">
        <f t="shared" si="88"/>
      </c>
    </row>
    <row r="1086" spans="22:26" ht="12.75">
      <c r="V1086" s="43">
        <f t="shared" si="84"/>
      </c>
      <c r="W1086" s="43">
        <f t="shared" si="85"/>
      </c>
      <c r="X1086" s="43">
        <f t="shared" si="86"/>
      </c>
      <c r="Y1086" s="43">
        <f t="shared" si="87"/>
      </c>
      <c r="Z1086" s="43">
        <f t="shared" si="88"/>
      </c>
    </row>
    <row r="1087" spans="22:26" ht="12.75">
      <c r="V1087" s="43">
        <f t="shared" si="84"/>
      </c>
      <c r="W1087" s="43">
        <f t="shared" si="85"/>
      </c>
      <c r="X1087" s="43">
        <f t="shared" si="86"/>
      </c>
      <c r="Y1087" s="43">
        <f t="shared" si="87"/>
      </c>
      <c r="Z1087" s="43">
        <f t="shared" si="88"/>
      </c>
    </row>
    <row r="1088" spans="22:26" ht="12.75">
      <c r="V1088" s="43">
        <f t="shared" si="84"/>
      </c>
      <c r="W1088" s="43">
        <f t="shared" si="85"/>
      </c>
      <c r="X1088" s="43">
        <f t="shared" si="86"/>
      </c>
      <c r="Y1088" s="43">
        <f t="shared" si="87"/>
      </c>
      <c r="Z1088" s="43">
        <f t="shared" si="88"/>
      </c>
    </row>
    <row r="1089" spans="22:26" ht="12.75">
      <c r="V1089" s="43">
        <f t="shared" si="84"/>
      </c>
      <c r="W1089" s="43">
        <f t="shared" si="85"/>
      </c>
      <c r="X1089" s="43">
        <f t="shared" si="86"/>
      </c>
      <c r="Y1089" s="43">
        <f t="shared" si="87"/>
      </c>
      <c r="Z1089" s="43">
        <f t="shared" si="88"/>
      </c>
    </row>
    <row r="1090" spans="22:26" ht="12.75">
      <c r="V1090" s="43">
        <f t="shared" si="84"/>
      </c>
      <c r="W1090" s="43">
        <f t="shared" si="85"/>
      </c>
      <c r="X1090" s="43">
        <f t="shared" si="86"/>
      </c>
      <c r="Y1090" s="43">
        <f t="shared" si="87"/>
      </c>
      <c r="Z1090" s="43">
        <f t="shared" si="88"/>
      </c>
    </row>
    <row r="1091" spans="22:26" ht="12.75">
      <c r="V1091" s="43">
        <f t="shared" si="84"/>
      </c>
      <c r="W1091" s="43">
        <f t="shared" si="85"/>
      </c>
      <c r="X1091" s="43">
        <f t="shared" si="86"/>
      </c>
      <c r="Y1091" s="43">
        <f t="shared" si="87"/>
      </c>
      <c r="Z1091" s="43">
        <f t="shared" si="88"/>
      </c>
    </row>
    <row r="1092" spans="22:26" ht="12.75">
      <c r="V1092" s="43">
        <f t="shared" si="84"/>
      </c>
      <c r="W1092" s="43">
        <f t="shared" si="85"/>
      </c>
      <c r="X1092" s="43">
        <f t="shared" si="86"/>
      </c>
      <c r="Y1092" s="43">
        <f t="shared" si="87"/>
      </c>
      <c r="Z1092" s="43">
        <f t="shared" si="88"/>
      </c>
    </row>
    <row r="1093" spans="22:26" ht="12.75">
      <c r="V1093" s="43">
        <f t="shared" si="84"/>
      </c>
      <c r="W1093" s="43">
        <f t="shared" si="85"/>
      </c>
      <c r="X1093" s="43">
        <f t="shared" si="86"/>
      </c>
      <c r="Y1093" s="43">
        <f t="shared" si="87"/>
      </c>
      <c r="Z1093" s="43">
        <f t="shared" si="88"/>
      </c>
    </row>
    <row r="1094" spans="22:26" ht="12.75">
      <c r="V1094" s="43">
        <f t="shared" si="84"/>
      </c>
      <c r="W1094" s="43">
        <f t="shared" si="85"/>
      </c>
      <c r="X1094" s="43">
        <f t="shared" si="86"/>
      </c>
      <c r="Y1094" s="43">
        <f t="shared" si="87"/>
      </c>
      <c r="Z1094" s="43">
        <f t="shared" si="88"/>
      </c>
    </row>
    <row r="1095" spans="22:26" ht="12.75">
      <c r="V1095" s="43">
        <f t="shared" si="84"/>
      </c>
      <c r="W1095" s="43">
        <f t="shared" si="85"/>
      </c>
      <c r="X1095" s="43">
        <f t="shared" si="86"/>
      </c>
      <c r="Y1095" s="43">
        <f t="shared" si="87"/>
      </c>
      <c r="Z1095" s="43">
        <f t="shared" si="88"/>
      </c>
    </row>
    <row r="1096" spans="22:26" ht="12.75">
      <c r="V1096" s="43">
        <f t="shared" si="84"/>
      </c>
      <c r="W1096" s="43">
        <f t="shared" si="85"/>
      </c>
      <c r="X1096" s="43">
        <f t="shared" si="86"/>
      </c>
      <c r="Y1096" s="43">
        <f t="shared" si="87"/>
      </c>
      <c r="Z1096" s="43">
        <f t="shared" si="88"/>
      </c>
    </row>
    <row r="1097" spans="22:26" ht="12.75">
      <c r="V1097" s="43">
        <f t="shared" si="84"/>
      </c>
      <c r="W1097" s="43">
        <f t="shared" si="85"/>
      </c>
      <c r="X1097" s="43">
        <f t="shared" si="86"/>
      </c>
      <c r="Y1097" s="43">
        <f t="shared" si="87"/>
      </c>
      <c r="Z1097" s="43">
        <f t="shared" si="88"/>
      </c>
    </row>
    <row r="1098" spans="22:26" ht="12.75">
      <c r="V1098" s="43">
        <f t="shared" si="84"/>
      </c>
      <c r="W1098" s="43">
        <f t="shared" si="85"/>
      </c>
      <c r="X1098" s="43">
        <f t="shared" si="86"/>
      </c>
      <c r="Y1098" s="43">
        <f t="shared" si="87"/>
      </c>
      <c r="Z1098" s="43">
        <f t="shared" si="88"/>
      </c>
    </row>
    <row r="1099" spans="22:26" ht="12.75">
      <c r="V1099" s="43">
        <f t="shared" si="84"/>
      </c>
      <c r="W1099" s="43">
        <f t="shared" si="85"/>
      </c>
      <c r="X1099" s="43">
        <f t="shared" si="86"/>
      </c>
      <c r="Y1099" s="43">
        <f t="shared" si="87"/>
      </c>
      <c r="Z1099" s="43">
        <f t="shared" si="88"/>
      </c>
    </row>
    <row r="1100" spans="22:26" ht="12.75">
      <c r="V1100" s="43">
        <f t="shared" si="84"/>
      </c>
      <c r="W1100" s="43">
        <f t="shared" si="85"/>
      </c>
      <c r="X1100" s="43">
        <f t="shared" si="86"/>
      </c>
      <c r="Y1100" s="43">
        <f t="shared" si="87"/>
      </c>
      <c r="Z1100" s="43">
        <f t="shared" si="88"/>
      </c>
    </row>
    <row r="1101" spans="22:26" ht="12.75">
      <c r="V1101" s="43">
        <f t="shared" si="84"/>
      </c>
      <c r="W1101" s="43">
        <f t="shared" si="85"/>
      </c>
      <c r="X1101" s="43">
        <f t="shared" si="86"/>
      </c>
      <c r="Y1101" s="43">
        <f t="shared" si="87"/>
      </c>
      <c r="Z1101" s="43">
        <f t="shared" si="88"/>
      </c>
    </row>
    <row r="1102" spans="22:26" ht="12.75">
      <c r="V1102" s="43">
        <f t="shared" si="84"/>
      </c>
      <c r="W1102" s="43">
        <f t="shared" si="85"/>
      </c>
      <c r="X1102" s="43">
        <f t="shared" si="86"/>
      </c>
      <c r="Y1102" s="43">
        <f t="shared" si="87"/>
      </c>
      <c r="Z1102" s="43">
        <f t="shared" si="88"/>
      </c>
    </row>
    <row r="1103" spans="22:26" ht="12.75">
      <c r="V1103" s="43">
        <f t="shared" si="84"/>
      </c>
      <c r="W1103" s="43">
        <f t="shared" si="85"/>
      </c>
      <c r="X1103" s="43">
        <f t="shared" si="86"/>
      </c>
      <c r="Y1103" s="43">
        <f t="shared" si="87"/>
      </c>
      <c r="Z1103" s="43">
        <f t="shared" si="88"/>
      </c>
    </row>
    <row r="1104" spans="22:26" ht="12.75">
      <c r="V1104" s="43">
        <f t="shared" si="84"/>
      </c>
      <c r="W1104" s="43">
        <f t="shared" si="85"/>
      </c>
      <c r="X1104" s="43">
        <f t="shared" si="86"/>
      </c>
      <c r="Y1104" s="43">
        <f t="shared" si="87"/>
      </c>
      <c r="Z1104" s="43">
        <f t="shared" si="88"/>
      </c>
    </row>
    <row r="1105" spans="22:26" ht="12.75">
      <c r="V1105" s="43">
        <f t="shared" si="84"/>
      </c>
      <c r="W1105" s="43">
        <f t="shared" si="85"/>
      </c>
      <c r="X1105" s="43">
        <f t="shared" si="86"/>
      </c>
      <c r="Y1105" s="43">
        <f t="shared" si="87"/>
      </c>
      <c r="Z1105" s="43">
        <f t="shared" si="88"/>
      </c>
    </row>
    <row r="1106" spans="22:26" ht="12.75">
      <c r="V1106" s="43">
        <f t="shared" si="84"/>
      </c>
      <c r="W1106" s="43">
        <f t="shared" si="85"/>
      </c>
      <c r="X1106" s="43">
        <f t="shared" si="86"/>
      </c>
      <c r="Y1106" s="43">
        <f t="shared" si="87"/>
      </c>
      <c r="Z1106" s="43">
        <f t="shared" si="88"/>
      </c>
    </row>
    <row r="1107" spans="22:26" ht="12.75">
      <c r="V1107" s="43">
        <f t="shared" si="84"/>
      </c>
      <c r="W1107" s="43">
        <f t="shared" si="85"/>
      </c>
      <c r="X1107" s="43">
        <f t="shared" si="86"/>
      </c>
      <c r="Y1107" s="43">
        <f t="shared" si="87"/>
      </c>
      <c r="Z1107" s="43">
        <f t="shared" si="88"/>
      </c>
    </row>
    <row r="1108" spans="22:26" ht="12.75">
      <c r="V1108" s="43">
        <f t="shared" si="84"/>
      </c>
      <c r="W1108" s="43">
        <f t="shared" si="85"/>
      </c>
      <c r="X1108" s="43">
        <f t="shared" si="86"/>
      </c>
      <c r="Y1108" s="43">
        <f t="shared" si="87"/>
      </c>
      <c r="Z1108" s="43">
        <f t="shared" si="88"/>
      </c>
    </row>
    <row r="1109" spans="22:26" ht="12.75">
      <c r="V1109" s="43">
        <f t="shared" si="84"/>
      </c>
      <c r="W1109" s="43">
        <f t="shared" si="85"/>
      </c>
      <c r="X1109" s="43">
        <f t="shared" si="86"/>
      </c>
      <c r="Y1109" s="43">
        <f t="shared" si="87"/>
      </c>
      <c r="Z1109" s="43">
        <f t="shared" si="88"/>
      </c>
    </row>
    <row r="1110" spans="22:26" ht="12.75">
      <c r="V1110" s="43">
        <f t="shared" si="84"/>
      </c>
      <c r="W1110" s="43">
        <f t="shared" si="85"/>
      </c>
      <c r="X1110" s="43">
        <f t="shared" si="86"/>
      </c>
      <c r="Y1110" s="43">
        <f t="shared" si="87"/>
      </c>
      <c r="Z1110" s="43">
        <f t="shared" si="88"/>
      </c>
    </row>
    <row r="1111" spans="22:26" ht="12.75">
      <c r="V1111" s="43">
        <f t="shared" si="84"/>
      </c>
      <c r="W1111" s="43">
        <f t="shared" si="85"/>
      </c>
      <c r="X1111" s="43">
        <f t="shared" si="86"/>
      </c>
      <c r="Y1111" s="43">
        <f t="shared" si="87"/>
      </c>
      <c r="Z1111" s="43">
        <f t="shared" si="88"/>
      </c>
    </row>
    <row r="1112" spans="22:26" ht="12.75">
      <c r="V1112" s="43">
        <f t="shared" si="84"/>
      </c>
      <c r="W1112" s="43">
        <f t="shared" si="85"/>
      </c>
      <c r="X1112" s="43">
        <f t="shared" si="86"/>
      </c>
      <c r="Y1112" s="43">
        <f t="shared" si="87"/>
      </c>
      <c r="Z1112" s="43">
        <f t="shared" si="88"/>
      </c>
    </row>
    <row r="1113" spans="22:26" ht="12.75">
      <c r="V1113" s="43">
        <f t="shared" si="84"/>
      </c>
      <c r="W1113" s="43">
        <f t="shared" si="85"/>
      </c>
      <c r="X1113" s="43">
        <f t="shared" si="86"/>
      </c>
      <c r="Y1113" s="43">
        <f t="shared" si="87"/>
      </c>
      <c r="Z1113" s="43">
        <f t="shared" si="88"/>
      </c>
    </row>
    <row r="1114" spans="22:26" ht="12.75">
      <c r="V1114" s="43">
        <f t="shared" si="84"/>
      </c>
      <c r="W1114" s="43">
        <f t="shared" si="85"/>
      </c>
      <c r="X1114" s="43">
        <f t="shared" si="86"/>
      </c>
      <c r="Y1114" s="43">
        <f t="shared" si="87"/>
      </c>
      <c r="Z1114" s="43">
        <f t="shared" si="88"/>
      </c>
    </row>
    <row r="1115" spans="22:26" ht="12.75">
      <c r="V1115" s="43">
        <f t="shared" si="84"/>
      </c>
      <c r="W1115" s="43">
        <f t="shared" si="85"/>
      </c>
      <c r="X1115" s="43">
        <f t="shared" si="86"/>
      </c>
      <c r="Y1115" s="43">
        <f t="shared" si="87"/>
      </c>
      <c r="Z1115" s="43">
        <f t="shared" si="88"/>
      </c>
    </row>
    <row r="1116" spans="22:26" ht="12.75">
      <c r="V1116" s="43">
        <f t="shared" si="84"/>
      </c>
      <c r="W1116" s="43">
        <f t="shared" si="85"/>
      </c>
      <c r="X1116" s="43">
        <f t="shared" si="86"/>
      </c>
      <c r="Y1116" s="43">
        <f t="shared" si="87"/>
      </c>
      <c r="Z1116" s="43">
        <f t="shared" si="88"/>
      </c>
    </row>
    <row r="1117" spans="22:26" ht="12.75">
      <c r="V1117" s="43">
        <f t="shared" si="84"/>
      </c>
      <c r="W1117" s="43">
        <f t="shared" si="85"/>
      </c>
      <c r="X1117" s="43">
        <f t="shared" si="86"/>
      </c>
      <c r="Y1117" s="43">
        <f t="shared" si="87"/>
      </c>
      <c r="Z1117" s="43">
        <f t="shared" si="88"/>
      </c>
    </row>
    <row r="1118" spans="22:26" ht="12.75">
      <c r="V1118" s="43">
        <f t="shared" si="84"/>
      </c>
      <c r="W1118" s="43">
        <f t="shared" si="85"/>
      </c>
      <c r="X1118" s="43">
        <f t="shared" si="86"/>
      </c>
      <c r="Y1118" s="43">
        <f t="shared" si="87"/>
      </c>
      <c r="Z1118" s="43">
        <f t="shared" si="88"/>
      </c>
    </row>
    <row r="1119" spans="22:26" ht="12.75">
      <c r="V1119" s="43">
        <f t="shared" si="84"/>
      </c>
      <c r="W1119" s="43">
        <f t="shared" si="85"/>
      </c>
      <c r="X1119" s="43">
        <f t="shared" si="86"/>
      </c>
      <c r="Y1119" s="43">
        <f t="shared" si="87"/>
      </c>
      <c r="Z1119" s="43">
        <f t="shared" si="88"/>
      </c>
    </row>
    <row r="1120" spans="22:26" ht="12.75">
      <c r="V1120" s="43">
        <f t="shared" si="84"/>
      </c>
      <c r="W1120" s="43">
        <f t="shared" si="85"/>
      </c>
      <c r="X1120" s="43">
        <f t="shared" si="86"/>
      </c>
      <c r="Y1120" s="43">
        <f t="shared" si="87"/>
      </c>
      <c r="Z1120" s="43">
        <f t="shared" si="88"/>
      </c>
    </row>
    <row r="1121" spans="22:26" ht="12.75">
      <c r="V1121" s="43">
        <f t="shared" si="84"/>
      </c>
      <c r="W1121" s="43">
        <f t="shared" si="85"/>
      </c>
      <c r="X1121" s="43">
        <f t="shared" si="86"/>
      </c>
      <c r="Y1121" s="43">
        <f t="shared" si="87"/>
      </c>
      <c r="Z1121" s="43">
        <f t="shared" si="88"/>
      </c>
    </row>
    <row r="1122" spans="22:26" ht="12.75">
      <c r="V1122" s="43">
        <f t="shared" si="84"/>
      </c>
      <c r="W1122" s="43">
        <f t="shared" si="85"/>
      </c>
      <c r="X1122" s="43">
        <f t="shared" si="86"/>
      </c>
      <c r="Y1122" s="43">
        <f t="shared" si="87"/>
      </c>
      <c r="Z1122" s="43">
        <f t="shared" si="88"/>
      </c>
    </row>
    <row r="1123" spans="22:26" ht="12.75">
      <c r="V1123" s="43">
        <f t="shared" si="84"/>
      </c>
      <c r="W1123" s="43">
        <f t="shared" si="85"/>
      </c>
      <c r="X1123" s="43">
        <f t="shared" si="86"/>
      </c>
      <c r="Y1123" s="43">
        <f t="shared" si="87"/>
      </c>
      <c r="Z1123" s="43">
        <f t="shared" si="88"/>
      </c>
    </row>
    <row r="1124" spans="22:26" ht="12.75">
      <c r="V1124" s="43">
        <f t="shared" si="84"/>
      </c>
      <c r="W1124" s="43">
        <f t="shared" si="85"/>
      </c>
      <c r="X1124" s="43">
        <f t="shared" si="86"/>
      </c>
      <c r="Y1124" s="43">
        <f t="shared" si="87"/>
      </c>
      <c r="Z1124" s="43">
        <f t="shared" si="88"/>
      </c>
    </row>
    <row r="1125" spans="22:26" ht="12.75">
      <c r="V1125" s="43">
        <f t="shared" si="84"/>
      </c>
      <c r="W1125" s="43">
        <f t="shared" si="85"/>
      </c>
      <c r="X1125" s="43">
        <f t="shared" si="86"/>
      </c>
      <c r="Y1125" s="43">
        <f t="shared" si="87"/>
      </c>
      <c r="Z1125" s="43">
        <f t="shared" si="88"/>
      </c>
    </row>
    <row r="1126" spans="22:26" ht="12.75">
      <c r="V1126" s="43">
        <f t="shared" si="84"/>
      </c>
      <c r="W1126" s="43">
        <f t="shared" si="85"/>
      </c>
      <c r="X1126" s="43">
        <f t="shared" si="86"/>
      </c>
      <c r="Y1126" s="43">
        <f t="shared" si="87"/>
      </c>
      <c r="Z1126" s="43">
        <f t="shared" si="88"/>
      </c>
    </row>
    <row r="1127" spans="22:26" ht="12.75">
      <c r="V1127" s="43">
        <f t="shared" si="84"/>
      </c>
      <c r="W1127" s="43">
        <f t="shared" si="85"/>
      </c>
      <c r="X1127" s="43">
        <f t="shared" si="86"/>
      </c>
      <c r="Y1127" s="43">
        <f t="shared" si="87"/>
      </c>
      <c r="Z1127" s="43">
        <f t="shared" si="88"/>
      </c>
    </row>
    <row r="1128" spans="22:26" ht="12.75">
      <c r="V1128" s="43">
        <f t="shared" si="84"/>
      </c>
      <c r="W1128" s="43">
        <f t="shared" si="85"/>
      </c>
      <c r="X1128" s="43">
        <f t="shared" si="86"/>
      </c>
      <c r="Y1128" s="43">
        <f t="shared" si="87"/>
      </c>
      <c r="Z1128" s="43">
        <f t="shared" si="88"/>
      </c>
    </row>
    <row r="1129" spans="22:26" ht="12.75">
      <c r="V1129" s="43">
        <f t="shared" si="84"/>
      </c>
      <c r="W1129" s="43">
        <f t="shared" si="85"/>
      </c>
      <c r="X1129" s="43">
        <f t="shared" si="86"/>
      </c>
      <c r="Y1129" s="43">
        <f t="shared" si="87"/>
      </c>
      <c r="Z1129" s="43">
        <f t="shared" si="88"/>
      </c>
    </row>
    <row r="1130" spans="22:26" ht="12.75">
      <c r="V1130" s="43">
        <f t="shared" si="84"/>
      </c>
      <c r="W1130" s="43">
        <f t="shared" si="85"/>
      </c>
      <c r="X1130" s="43">
        <f t="shared" si="86"/>
      </c>
      <c r="Y1130" s="43">
        <f t="shared" si="87"/>
      </c>
      <c r="Z1130" s="43">
        <f t="shared" si="88"/>
      </c>
    </row>
    <row r="1131" spans="22:26" ht="12.75">
      <c r="V1131" s="43">
        <f t="shared" si="84"/>
      </c>
      <c r="W1131" s="43">
        <f t="shared" si="85"/>
      </c>
      <c r="X1131" s="43">
        <f t="shared" si="86"/>
      </c>
      <c r="Y1131" s="43">
        <f t="shared" si="87"/>
      </c>
      <c r="Z1131" s="43">
        <f t="shared" si="88"/>
      </c>
    </row>
    <row r="1132" spans="22:26" ht="12.75">
      <c r="V1132" s="43">
        <f t="shared" si="84"/>
      </c>
      <c r="W1132" s="43">
        <f t="shared" si="85"/>
      </c>
      <c r="X1132" s="43">
        <f t="shared" si="86"/>
      </c>
      <c r="Y1132" s="43">
        <f t="shared" si="87"/>
      </c>
      <c r="Z1132" s="43">
        <f t="shared" si="88"/>
      </c>
    </row>
    <row r="1133" spans="22:26" ht="12.75">
      <c r="V1133" s="43">
        <f t="shared" si="84"/>
      </c>
      <c r="W1133" s="43">
        <f t="shared" si="85"/>
      </c>
      <c r="X1133" s="43">
        <f t="shared" si="86"/>
      </c>
      <c r="Y1133" s="43">
        <f t="shared" si="87"/>
      </c>
      <c r="Z1133" s="43">
        <f t="shared" si="88"/>
      </c>
    </row>
    <row r="1134" spans="22:26" ht="12.75">
      <c r="V1134" s="43">
        <f t="shared" si="84"/>
      </c>
      <c r="W1134" s="43">
        <f t="shared" si="85"/>
      </c>
      <c r="X1134" s="43">
        <f t="shared" si="86"/>
      </c>
      <c r="Y1134" s="43">
        <f t="shared" si="87"/>
      </c>
      <c r="Z1134" s="43">
        <f t="shared" si="88"/>
      </c>
    </row>
    <row r="1135" spans="22:26" ht="12.75">
      <c r="V1135" s="43">
        <f t="shared" si="84"/>
      </c>
      <c r="W1135" s="43">
        <f t="shared" si="85"/>
      </c>
      <c r="X1135" s="43">
        <f t="shared" si="86"/>
      </c>
      <c r="Y1135" s="43">
        <f t="shared" si="87"/>
      </c>
      <c r="Z1135" s="43">
        <f t="shared" si="88"/>
      </c>
    </row>
    <row r="1136" spans="22:26" ht="12.75">
      <c r="V1136" s="43">
        <f t="shared" si="84"/>
      </c>
      <c r="W1136" s="43">
        <f t="shared" si="85"/>
      </c>
      <c r="X1136" s="43">
        <f t="shared" si="86"/>
      </c>
      <c r="Y1136" s="43">
        <f t="shared" si="87"/>
      </c>
      <c r="Z1136" s="43">
        <f t="shared" si="88"/>
      </c>
    </row>
    <row r="1137" spans="22:26" ht="12.75">
      <c r="V1137" s="43">
        <f aca="true" t="shared" si="89" ref="V1137:V1200">IF((AY1137&gt;$K$3)*(AY1137&lt;=$L$3),AY1137,"")</f>
      </c>
      <c r="W1137" s="43">
        <f aca="true" t="shared" si="90" ref="W1137:W1200">IF((AY1137&gt;$K$4)*(AY1137&lt;=$L$4),AY1137,"")</f>
      </c>
      <c r="X1137" s="43">
        <f aca="true" t="shared" si="91" ref="X1137:X1200">IF((AY1137&gt;$K$5)*(AY1137&lt;=$L$5),AY1137,"")</f>
      </c>
      <c r="Y1137" s="43">
        <f aca="true" t="shared" si="92" ref="Y1137:Y1200">IF((AY1137&gt;$K$6)*(AY1137&lt;=$L$6),AY1137,"")</f>
      </c>
      <c r="Z1137" s="43">
        <f aca="true" t="shared" si="93" ref="Z1137:Z1200">IF((AY1137&gt;$K$7),AY1137,"")</f>
      </c>
    </row>
    <row r="1138" spans="22:26" ht="12.75">
      <c r="V1138" s="43">
        <f t="shared" si="89"/>
      </c>
      <c r="W1138" s="43">
        <f t="shared" si="90"/>
      </c>
      <c r="X1138" s="43">
        <f t="shared" si="91"/>
      </c>
      <c r="Y1138" s="43">
        <f t="shared" si="92"/>
      </c>
      <c r="Z1138" s="43">
        <f t="shared" si="93"/>
      </c>
    </row>
    <row r="1139" spans="22:26" ht="12.75">
      <c r="V1139" s="43">
        <f t="shared" si="89"/>
      </c>
      <c r="W1139" s="43">
        <f t="shared" si="90"/>
      </c>
      <c r="X1139" s="43">
        <f t="shared" si="91"/>
      </c>
      <c r="Y1139" s="43">
        <f t="shared" si="92"/>
      </c>
      <c r="Z1139" s="43">
        <f t="shared" si="93"/>
      </c>
    </row>
    <row r="1140" spans="22:26" ht="12.75">
      <c r="V1140" s="43">
        <f t="shared" si="89"/>
      </c>
      <c r="W1140" s="43">
        <f t="shared" si="90"/>
      </c>
      <c r="X1140" s="43">
        <f t="shared" si="91"/>
      </c>
      <c r="Y1140" s="43">
        <f t="shared" si="92"/>
      </c>
      <c r="Z1140" s="43">
        <f t="shared" si="93"/>
      </c>
    </row>
    <row r="1141" spans="22:26" ht="12.75">
      <c r="V1141" s="43">
        <f t="shared" si="89"/>
      </c>
      <c r="W1141" s="43">
        <f t="shared" si="90"/>
      </c>
      <c r="X1141" s="43">
        <f t="shared" si="91"/>
      </c>
      <c r="Y1141" s="43">
        <f t="shared" si="92"/>
      </c>
      <c r="Z1141" s="43">
        <f t="shared" si="93"/>
      </c>
    </row>
    <row r="1142" spans="22:26" ht="12.75">
      <c r="V1142" s="43">
        <f t="shared" si="89"/>
      </c>
      <c r="W1142" s="43">
        <f t="shared" si="90"/>
      </c>
      <c r="X1142" s="43">
        <f t="shared" si="91"/>
      </c>
      <c r="Y1142" s="43">
        <f t="shared" si="92"/>
      </c>
      <c r="Z1142" s="43">
        <f t="shared" si="93"/>
      </c>
    </row>
    <row r="1143" spans="22:26" ht="12.75">
      <c r="V1143" s="43">
        <f t="shared" si="89"/>
      </c>
      <c r="W1143" s="43">
        <f t="shared" si="90"/>
      </c>
      <c r="X1143" s="43">
        <f t="shared" si="91"/>
      </c>
      <c r="Y1143" s="43">
        <f t="shared" si="92"/>
      </c>
      <c r="Z1143" s="43">
        <f t="shared" si="93"/>
      </c>
    </row>
    <row r="1144" spans="22:26" ht="12.75">
      <c r="V1144" s="43">
        <f t="shared" si="89"/>
      </c>
      <c r="W1144" s="43">
        <f t="shared" si="90"/>
      </c>
      <c r="X1144" s="43">
        <f t="shared" si="91"/>
      </c>
      <c r="Y1144" s="43">
        <f t="shared" si="92"/>
      </c>
      <c r="Z1144" s="43">
        <f t="shared" si="93"/>
      </c>
    </row>
    <row r="1145" spans="22:26" ht="12.75">
      <c r="V1145" s="43">
        <f t="shared" si="89"/>
      </c>
      <c r="W1145" s="43">
        <f t="shared" si="90"/>
      </c>
      <c r="X1145" s="43">
        <f t="shared" si="91"/>
      </c>
      <c r="Y1145" s="43">
        <f t="shared" si="92"/>
      </c>
      <c r="Z1145" s="43">
        <f t="shared" si="93"/>
      </c>
    </row>
    <row r="1146" spans="22:26" ht="12.75">
      <c r="V1146" s="43">
        <f t="shared" si="89"/>
      </c>
      <c r="W1146" s="43">
        <f t="shared" si="90"/>
      </c>
      <c r="X1146" s="43">
        <f t="shared" si="91"/>
      </c>
      <c r="Y1146" s="43">
        <f t="shared" si="92"/>
      </c>
      <c r="Z1146" s="43">
        <f t="shared" si="93"/>
      </c>
    </row>
    <row r="1147" spans="22:26" ht="12.75">
      <c r="V1147" s="43">
        <f t="shared" si="89"/>
      </c>
      <c r="W1147" s="43">
        <f t="shared" si="90"/>
      </c>
      <c r="X1147" s="43">
        <f t="shared" si="91"/>
      </c>
      <c r="Y1147" s="43">
        <f t="shared" si="92"/>
      </c>
      <c r="Z1147" s="43">
        <f t="shared" si="93"/>
      </c>
    </row>
    <row r="1148" spans="22:26" ht="12.75">
      <c r="V1148" s="43">
        <f t="shared" si="89"/>
      </c>
      <c r="W1148" s="43">
        <f t="shared" si="90"/>
      </c>
      <c r="X1148" s="43">
        <f t="shared" si="91"/>
      </c>
      <c r="Y1148" s="43">
        <f t="shared" si="92"/>
      </c>
      <c r="Z1148" s="43">
        <f t="shared" si="93"/>
      </c>
    </row>
    <row r="1149" spans="22:26" ht="12.75">
      <c r="V1149" s="43">
        <f t="shared" si="89"/>
      </c>
      <c r="W1149" s="43">
        <f t="shared" si="90"/>
      </c>
      <c r="X1149" s="43">
        <f t="shared" si="91"/>
      </c>
      <c r="Y1149" s="43">
        <f t="shared" si="92"/>
      </c>
      <c r="Z1149" s="43">
        <f t="shared" si="93"/>
      </c>
    </row>
    <row r="1150" spans="22:26" ht="12.75">
      <c r="V1150" s="43">
        <f t="shared" si="89"/>
      </c>
      <c r="W1150" s="43">
        <f t="shared" si="90"/>
      </c>
      <c r="X1150" s="43">
        <f t="shared" si="91"/>
      </c>
      <c r="Y1150" s="43">
        <f t="shared" si="92"/>
      </c>
      <c r="Z1150" s="43">
        <f t="shared" si="93"/>
      </c>
    </row>
    <row r="1151" spans="22:26" ht="12.75">
      <c r="V1151" s="43">
        <f t="shared" si="89"/>
      </c>
      <c r="W1151" s="43">
        <f t="shared" si="90"/>
      </c>
      <c r="X1151" s="43">
        <f t="shared" si="91"/>
      </c>
      <c r="Y1151" s="43">
        <f t="shared" si="92"/>
      </c>
      <c r="Z1151" s="43">
        <f t="shared" si="93"/>
      </c>
    </row>
    <row r="1152" spans="22:26" ht="12.75">
      <c r="V1152" s="43">
        <f t="shared" si="89"/>
      </c>
      <c r="W1152" s="43">
        <f t="shared" si="90"/>
      </c>
      <c r="X1152" s="43">
        <f t="shared" si="91"/>
      </c>
      <c r="Y1152" s="43">
        <f t="shared" si="92"/>
      </c>
      <c r="Z1152" s="43">
        <f t="shared" si="93"/>
      </c>
    </row>
    <row r="1153" spans="22:26" ht="12.75">
      <c r="V1153" s="43">
        <f t="shared" si="89"/>
      </c>
      <c r="W1153" s="43">
        <f t="shared" si="90"/>
      </c>
      <c r="X1153" s="43">
        <f t="shared" si="91"/>
      </c>
      <c r="Y1153" s="43">
        <f t="shared" si="92"/>
      </c>
      <c r="Z1153" s="43">
        <f t="shared" si="93"/>
      </c>
    </row>
    <row r="1154" spans="22:26" ht="12.75">
      <c r="V1154" s="43">
        <f t="shared" si="89"/>
      </c>
      <c r="W1154" s="43">
        <f t="shared" si="90"/>
      </c>
      <c r="X1154" s="43">
        <f t="shared" si="91"/>
      </c>
      <c r="Y1154" s="43">
        <f t="shared" si="92"/>
      </c>
      <c r="Z1154" s="43">
        <f t="shared" si="93"/>
      </c>
    </row>
    <row r="1155" spans="22:26" ht="12.75">
      <c r="V1155" s="43">
        <f t="shared" si="89"/>
      </c>
      <c r="W1155" s="43">
        <f t="shared" si="90"/>
      </c>
      <c r="X1155" s="43">
        <f t="shared" si="91"/>
      </c>
      <c r="Y1155" s="43">
        <f t="shared" si="92"/>
      </c>
      <c r="Z1155" s="43">
        <f t="shared" si="93"/>
      </c>
    </row>
    <row r="1156" spans="22:26" ht="12.75">
      <c r="V1156" s="43">
        <f t="shared" si="89"/>
      </c>
      <c r="W1156" s="43">
        <f t="shared" si="90"/>
      </c>
      <c r="X1156" s="43">
        <f t="shared" si="91"/>
      </c>
      <c r="Y1156" s="43">
        <f t="shared" si="92"/>
      </c>
      <c r="Z1156" s="43">
        <f t="shared" si="93"/>
      </c>
    </row>
    <row r="1157" spans="22:26" ht="12.75">
      <c r="V1157" s="43">
        <f t="shared" si="89"/>
      </c>
      <c r="W1157" s="43">
        <f t="shared" si="90"/>
      </c>
      <c r="X1157" s="43">
        <f t="shared" si="91"/>
      </c>
      <c r="Y1157" s="43">
        <f t="shared" si="92"/>
      </c>
      <c r="Z1157" s="43">
        <f t="shared" si="93"/>
      </c>
    </row>
    <row r="1158" spans="22:26" ht="12.75">
      <c r="V1158" s="43">
        <f t="shared" si="89"/>
      </c>
      <c r="W1158" s="43">
        <f t="shared" si="90"/>
      </c>
      <c r="X1158" s="43">
        <f t="shared" si="91"/>
      </c>
      <c r="Y1158" s="43">
        <f t="shared" si="92"/>
      </c>
      <c r="Z1158" s="43">
        <f t="shared" si="93"/>
      </c>
    </row>
    <row r="1159" spans="22:26" ht="12.75">
      <c r="V1159" s="43">
        <f t="shared" si="89"/>
      </c>
      <c r="W1159" s="43">
        <f t="shared" si="90"/>
      </c>
      <c r="X1159" s="43">
        <f t="shared" si="91"/>
      </c>
      <c r="Y1159" s="43">
        <f t="shared" si="92"/>
      </c>
      <c r="Z1159" s="43">
        <f t="shared" si="93"/>
      </c>
    </row>
    <row r="1160" spans="22:26" ht="12.75">
      <c r="V1160" s="43">
        <f t="shared" si="89"/>
      </c>
      <c r="W1160" s="43">
        <f t="shared" si="90"/>
      </c>
      <c r="X1160" s="43">
        <f t="shared" si="91"/>
      </c>
      <c r="Y1160" s="43">
        <f t="shared" si="92"/>
      </c>
      <c r="Z1160" s="43">
        <f t="shared" si="93"/>
      </c>
    </row>
    <row r="1161" spans="22:26" ht="12.75">
      <c r="V1161" s="43">
        <f t="shared" si="89"/>
      </c>
      <c r="W1161" s="43">
        <f t="shared" si="90"/>
      </c>
      <c r="X1161" s="43">
        <f t="shared" si="91"/>
      </c>
      <c r="Y1161" s="43">
        <f t="shared" si="92"/>
      </c>
      <c r="Z1161" s="43">
        <f t="shared" si="93"/>
      </c>
    </row>
    <row r="1162" spans="22:26" ht="12.75">
      <c r="V1162" s="43">
        <f t="shared" si="89"/>
      </c>
      <c r="W1162" s="43">
        <f t="shared" si="90"/>
      </c>
      <c r="X1162" s="43">
        <f t="shared" si="91"/>
      </c>
      <c r="Y1162" s="43">
        <f t="shared" si="92"/>
      </c>
      <c r="Z1162" s="43">
        <f t="shared" si="93"/>
      </c>
    </row>
    <row r="1163" spans="22:26" ht="12.75">
      <c r="V1163" s="43">
        <f t="shared" si="89"/>
      </c>
      <c r="W1163" s="43">
        <f t="shared" si="90"/>
      </c>
      <c r="X1163" s="43">
        <f t="shared" si="91"/>
      </c>
      <c r="Y1163" s="43">
        <f t="shared" si="92"/>
      </c>
      <c r="Z1163" s="43">
        <f t="shared" si="93"/>
      </c>
    </row>
    <row r="1164" spans="22:26" ht="12.75">
      <c r="V1164" s="43">
        <f t="shared" si="89"/>
      </c>
      <c r="W1164" s="43">
        <f t="shared" si="90"/>
      </c>
      <c r="X1164" s="43">
        <f t="shared" si="91"/>
      </c>
      <c r="Y1164" s="43">
        <f t="shared" si="92"/>
      </c>
      <c r="Z1164" s="43">
        <f t="shared" si="93"/>
      </c>
    </row>
    <row r="1165" spans="22:26" ht="12.75">
      <c r="V1165" s="43">
        <f t="shared" si="89"/>
      </c>
      <c r="W1165" s="43">
        <f t="shared" si="90"/>
      </c>
      <c r="X1165" s="43">
        <f t="shared" si="91"/>
      </c>
      <c r="Y1165" s="43">
        <f t="shared" si="92"/>
      </c>
      <c r="Z1165" s="43">
        <f t="shared" si="93"/>
      </c>
    </row>
    <row r="1166" spans="22:26" ht="12.75">
      <c r="V1166" s="43">
        <f t="shared" si="89"/>
      </c>
      <c r="W1166" s="43">
        <f t="shared" si="90"/>
      </c>
      <c r="X1166" s="43">
        <f t="shared" si="91"/>
      </c>
      <c r="Y1166" s="43">
        <f t="shared" si="92"/>
      </c>
      <c r="Z1166" s="43">
        <f t="shared" si="93"/>
      </c>
    </row>
    <row r="1167" spans="22:26" ht="12.75">
      <c r="V1167" s="43">
        <f t="shared" si="89"/>
      </c>
      <c r="W1167" s="43">
        <f t="shared" si="90"/>
      </c>
      <c r="X1167" s="43">
        <f t="shared" si="91"/>
      </c>
      <c r="Y1167" s="43">
        <f t="shared" si="92"/>
      </c>
      <c r="Z1167" s="43">
        <f t="shared" si="93"/>
      </c>
    </row>
    <row r="1168" spans="22:26" ht="12.75">
      <c r="V1168" s="43">
        <f t="shared" si="89"/>
      </c>
      <c r="W1168" s="43">
        <f t="shared" si="90"/>
      </c>
      <c r="X1168" s="43">
        <f t="shared" si="91"/>
      </c>
      <c r="Y1168" s="43">
        <f t="shared" si="92"/>
      </c>
      <c r="Z1168" s="43">
        <f t="shared" si="93"/>
      </c>
    </row>
    <row r="1169" spans="22:26" ht="12.75">
      <c r="V1169" s="43">
        <f t="shared" si="89"/>
      </c>
      <c r="W1169" s="43">
        <f t="shared" si="90"/>
      </c>
      <c r="X1169" s="43">
        <f t="shared" si="91"/>
      </c>
      <c r="Y1169" s="43">
        <f t="shared" si="92"/>
      </c>
      <c r="Z1169" s="43">
        <f t="shared" si="93"/>
      </c>
    </row>
    <row r="1170" spans="22:26" ht="12.75">
      <c r="V1170" s="43">
        <f t="shared" si="89"/>
      </c>
      <c r="W1170" s="43">
        <f t="shared" si="90"/>
      </c>
      <c r="X1170" s="43">
        <f t="shared" si="91"/>
      </c>
      <c r="Y1170" s="43">
        <f t="shared" si="92"/>
      </c>
      <c r="Z1170" s="43">
        <f t="shared" si="93"/>
      </c>
    </row>
    <row r="1171" spans="22:26" ht="12.75">
      <c r="V1171" s="43">
        <f t="shared" si="89"/>
      </c>
      <c r="W1171" s="43">
        <f t="shared" si="90"/>
      </c>
      <c r="X1171" s="43">
        <f t="shared" si="91"/>
      </c>
      <c r="Y1171" s="43">
        <f t="shared" si="92"/>
      </c>
      <c r="Z1171" s="43">
        <f t="shared" si="93"/>
      </c>
    </row>
    <row r="1172" spans="22:26" ht="12.75">
      <c r="V1172" s="43">
        <f t="shared" si="89"/>
      </c>
      <c r="W1172" s="43">
        <f t="shared" si="90"/>
      </c>
      <c r="X1172" s="43">
        <f t="shared" si="91"/>
      </c>
      <c r="Y1172" s="43">
        <f t="shared" si="92"/>
      </c>
      <c r="Z1172" s="43">
        <f t="shared" si="93"/>
      </c>
    </row>
    <row r="1173" spans="22:26" ht="12.75">
      <c r="V1173" s="43">
        <f t="shared" si="89"/>
      </c>
      <c r="W1173" s="43">
        <f t="shared" si="90"/>
      </c>
      <c r="X1173" s="43">
        <f t="shared" si="91"/>
      </c>
      <c r="Y1173" s="43">
        <f t="shared" si="92"/>
      </c>
      <c r="Z1173" s="43">
        <f t="shared" si="93"/>
      </c>
    </row>
    <row r="1174" spans="22:26" ht="12.75">
      <c r="V1174" s="43">
        <f t="shared" si="89"/>
      </c>
      <c r="W1174" s="43">
        <f t="shared" si="90"/>
      </c>
      <c r="X1174" s="43">
        <f t="shared" si="91"/>
      </c>
      <c r="Y1174" s="43">
        <f t="shared" si="92"/>
      </c>
      <c r="Z1174" s="43">
        <f t="shared" si="93"/>
      </c>
    </row>
    <row r="1175" spans="22:26" ht="12.75">
      <c r="V1175" s="43">
        <f t="shared" si="89"/>
      </c>
      <c r="W1175" s="43">
        <f t="shared" si="90"/>
      </c>
      <c r="X1175" s="43">
        <f t="shared" si="91"/>
      </c>
      <c r="Y1175" s="43">
        <f t="shared" si="92"/>
      </c>
      <c r="Z1175" s="43">
        <f t="shared" si="93"/>
      </c>
    </row>
    <row r="1176" spans="22:26" ht="12.75">
      <c r="V1176" s="43">
        <f t="shared" si="89"/>
      </c>
      <c r="W1176" s="43">
        <f t="shared" si="90"/>
      </c>
      <c r="X1176" s="43">
        <f t="shared" si="91"/>
      </c>
      <c r="Y1176" s="43">
        <f t="shared" si="92"/>
      </c>
      <c r="Z1176" s="43">
        <f t="shared" si="93"/>
      </c>
    </row>
    <row r="1177" spans="22:26" ht="12.75">
      <c r="V1177" s="43">
        <f t="shared" si="89"/>
      </c>
      <c r="W1177" s="43">
        <f t="shared" si="90"/>
      </c>
      <c r="X1177" s="43">
        <f t="shared" si="91"/>
      </c>
      <c r="Y1177" s="43">
        <f t="shared" si="92"/>
      </c>
      <c r="Z1177" s="43">
        <f t="shared" si="93"/>
      </c>
    </row>
    <row r="1178" spans="22:26" ht="12.75">
      <c r="V1178" s="43">
        <f t="shared" si="89"/>
      </c>
      <c r="W1178" s="43">
        <f t="shared" si="90"/>
      </c>
      <c r="X1178" s="43">
        <f t="shared" si="91"/>
      </c>
      <c r="Y1178" s="43">
        <f t="shared" si="92"/>
      </c>
      <c r="Z1178" s="43">
        <f t="shared" si="93"/>
      </c>
    </row>
    <row r="1179" spans="22:26" ht="12.75">
      <c r="V1179" s="43">
        <f t="shared" si="89"/>
      </c>
      <c r="W1179" s="43">
        <f t="shared" si="90"/>
      </c>
      <c r="X1179" s="43">
        <f t="shared" si="91"/>
      </c>
      <c r="Y1179" s="43">
        <f t="shared" si="92"/>
      </c>
      <c r="Z1179" s="43">
        <f t="shared" si="93"/>
      </c>
    </row>
    <row r="1180" spans="22:26" ht="12.75">
      <c r="V1180" s="43">
        <f t="shared" si="89"/>
      </c>
      <c r="W1180" s="43">
        <f t="shared" si="90"/>
      </c>
      <c r="X1180" s="43">
        <f t="shared" si="91"/>
      </c>
      <c r="Y1180" s="43">
        <f t="shared" si="92"/>
      </c>
      <c r="Z1180" s="43">
        <f t="shared" si="93"/>
      </c>
    </row>
    <row r="1181" spans="22:26" ht="12.75">
      <c r="V1181" s="43">
        <f t="shared" si="89"/>
      </c>
      <c r="W1181" s="43">
        <f t="shared" si="90"/>
      </c>
      <c r="X1181" s="43">
        <f t="shared" si="91"/>
      </c>
      <c r="Y1181" s="43">
        <f t="shared" si="92"/>
      </c>
      <c r="Z1181" s="43">
        <f t="shared" si="93"/>
      </c>
    </row>
    <row r="1182" spans="22:26" ht="12.75">
      <c r="V1182" s="43">
        <f t="shared" si="89"/>
      </c>
      <c r="W1182" s="43">
        <f t="shared" si="90"/>
      </c>
      <c r="X1182" s="43">
        <f t="shared" si="91"/>
      </c>
      <c r="Y1182" s="43">
        <f t="shared" si="92"/>
      </c>
      <c r="Z1182" s="43">
        <f t="shared" si="93"/>
      </c>
    </row>
    <row r="1183" spans="22:26" ht="12.75">
      <c r="V1183" s="43">
        <f t="shared" si="89"/>
      </c>
      <c r="W1183" s="43">
        <f t="shared" si="90"/>
      </c>
      <c r="X1183" s="43">
        <f t="shared" si="91"/>
      </c>
      <c r="Y1183" s="43">
        <f t="shared" si="92"/>
      </c>
      <c r="Z1183" s="43">
        <f t="shared" si="93"/>
      </c>
    </row>
    <row r="1184" spans="22:26" ht="12.75">
      <c r="V1184" s="43">
        <f t="shared" si="89"/>
      </c>
      <c r="W1184" s="43">
        <f t="shared" si="90"/>
      </c>
      <c r="X1184" s="43">
        <f t="shared" si="91"/>
      </c>
      <c r="Y1184" s="43">
        <f t="shared" si="92"/>
      </c>
      <c r="Z1184" s="43">
        <f t="shared" si="93"/>
      </c>
    </row>
    <row r="1185" spans="22:26" ht="12.75">
      <c r="V1185" s="43">
        <f t="shared" si="89"/>
      </c>
      <c r="W1185" s="43">
        <f t="shared" si="90"/>
      </c>
      <c r="X1185" s="43">
        <f t="shared" si="91"/>
      </c>
      <c r="Y1185" s="43">
        <f t="shared" si="92"/>
      </c>
      <c r="Z1185" s="43">
        <f t="shared" si="93"/>
      </c>
    </row>
    <row r="1186" spans="22:26" ht="12.75">
      <c r="V1186" s="43">
        <f t="shared" si="89"/>
      </c>
      <c r="W1186" s="43">
        <f t="shared" si="90"/>
      </c>
      <c r="X1186" s="43">
        <f t="shared" si="91"/>
      </c>
      <c r="Y1186" s="43">
        <f t="shared" si="92"/>
      </c>
      <c r="Z1186" s="43">
        <f t="shared" si="93"/>
      </c>
    </row>
    <row r="1187" spans="22:26" ht="12.75">
      <c r="V1187" s="43">
        <f t="shared" si="89"/>
      </c>
      <c r="W1187" s="43">
        <f t="shared" si="90"/>
      </c>
      <c r="X1187" s="43">
        <f t="shared" si="91"/>
      </c>
      <c r="Y1187" s="43">
        <f t="shared" si="92"/>
      </c>
      <c r="Z1187" s="43">
        <f t="shared" si="93"/>
      </c>
    </row>
    <row r="1188" spans="22:26" ht="12.75">
      <c r="V1188" s="43">
        <f t="shared" si="89"/>
      </c>
      <c r="W1188" s="43">
        <f t="shared" si="90"/>
      </c>
      <c r="X1188" s="43">
        <f t="shared" si="91"/>
      </c>
      <c r="Y1188" s="43">
        <f t="shared" si="92"/>
      </c>
      <c r="Z1188" s="43">
        <f t="shared" si="93"/>
      </c>
    </row>
    <row r="1189" spans="22:26" ht="12.75">
      <c r="V1189" s="43">
        <f t="shared" si="89"/>
      </c>
      <c r="W1189" s="43">
        <f t="shared" si="90"/>
      </c>
      <c r="X1189" s="43">
        <f t="shared" si="91"/>
      </c>
      <c r="Y1189" s="43">
        <f t="shared" si="92"/>
      </c>
      <c r="Z1189" s="43">
        <f t="shared" si="93"/>
      </c>
    </row>
    <row r="1190" spans="22:26" ht="12.75">
      <c r="V1190" s="43">
        <f t="shared" si="89"/>
      </c>
      <c r="W1190" s="43">
        <f t="shared" si="90"/>
      </c>
      <c r="X1190" s="43">
        <f t="shared" si="91"/>
      </c>
      <c r="Y1190" s="43">
        <f t="shared" si="92"/>
      </c>
      <c r="Z1190" s="43">
        <f t="shared" si="93"/>
      </c>
    </row>
    <row r="1191" spans="22:26" ht="12.75">
      <c r="V1191" s="43">
        <f t="shared" si="89"/>
      </c>
      <c r="W1191" s="43">
        <f t="shared" si="90"/>
      </c>
      <c r="X1191" s="43">
        <f t="shared" si="91"/>
      </c>
      <c r="Y1191" s="43">
        <f t="shared" si="92"/>
      </c>
      <c r="Z1191" s="43">
        <f t="shared" si="93"/>
      </c>
    </row>
    <row r="1192" spans="22:26" ht="12.75">
      <c r="V1192" s="43">
        <f t="shared" si="89"/>
      </c>
      <c r="W1192" s="43">
        <f t="shared" si="90"/>
      </c>
      <c r="X1192" s="43">
        <f t="shared" si="91"/>
      </c>
      <c r="Y1192" s="43">
        <f t="shared" si="92"/>
      </c>
      <c r="Z1192" s="43">
        <f t="shared" si="93"/>
      </c>
    </row>
    <row r="1193" spans="22:26" ht="12.75">
      <c r="V1193" s="43">
        <f t="shared" si="89"/>
      </c>
      <c r="W1193" s="43">
        <f t="shared" si="90"/>
      </c>
      <c r="X1193" s="43">
        <f t="shared" si="91"/>
      </c>
      <c r="Y1193" s="43">
        <f t="shared" si="92"/>
      </c>
      <c r="Z1193" s="43">
        <f t="shared" si="93"/>
      </c>
    </row>
    <row r="1194" spans="22:26" ht="12.75">
      <c r="V1194" s="43">
        <f t="shared" si="89"/>
      </c>
      <c r="W1194" s="43">
        <f t="shared" si="90"/>
      </c>
      <c r="X1194" s="43">
        <f t="shared" si="91"/>
      </c>
      <c r="Y1194" s="43">
        <f t="shared" si="92"/>
      </c>
      <c r="Z1194" s="43">
        <f t="shared" si="93"/>
      </c>
    </row>
    <row r="1195" spans="22:26" ht="12.75">
      <c r="V1195" s="43">
        <f t="shared" si="89"/>
      </c>
      <c r="W1195" s="43">
        <f t="shared" si="90"/>
      </c>
      <c r="X1195" s="43">
        <f t="shared" si="91"/>
      </c>
      <c r="Y1195" s="43">
        <f t="shared" si="92"/>
      </c>
      <c r="Z1195" s="43">
        <f t="shared" si="93"/>
      </c>
    </row>
    <row r="1196" spans="22:26" ht="12.75">
      <c r="V1196" s="43">
        <f t="shared" si="89"/>
      </c>
      <c r="W1196" s="43">
        <f t="shared" si="90"/>
      </c>
      <c r="X1196" s="43">
        <f t="shared" si="91"/>
      </c>
      <c r="Y1196" s="43">
        <f t="shared" si="92"/>
      </c>
      <c r="Z1196" s="43">
        <f t="shared" si="93"/>
      </c>
    </row>
    <row r="1197" spans="22:26" ht="12.75">
      <c r="V1197" s="43">
        <f t="shared" si="89"/>
      </c>
      <c r="W1197" s="43">
        <f t="shared" si="90"/>
      </c>
      <c r="X1197" s="43">
        <f t="shared" si="91"/>
      </c>
      <c r="Y1197" s="43">
        <f t="shared" si="92"/>
      </c>
      <c r="Z1197" s="43">
        <f t="shared" si="93"/>
      </c>
    </row>
    <row r="1198" spans="22:26" ht="12.75">
      <c r="V1198" s="43">
        <f t="shared" si="89"/>
      </c>
      <c r="W1198" s="43">
        <f t="shared" si="90"/>
      </c>
      <c r="X1198" s="43">
        <f t="shared" si="91"/>
      </c>
      <c r="Y1198" s="43">
        <f t="shared" si="92"/>
      </c>
      <c r="Z1198" s="43">
        <f t="shared" si="93"/>
      </c>
    </row>
    <row r="1199" spans="22:26" ht="12.75">
      <c r="V1199" s="43">
        <f t="shared" si="89"/>
      </c>
      <c r="W1199" s="43">
        <f t="shared" si="90"/>
      </c>
      <c r="X1199" s="43">
        <f t="shared" si="91"/>
      </c>
      <c r="Y1199" s="43">
        <f t="shared" si="92"/>
      </c>
      <c r="Z1199" s="43">
        <f t="shared" si="93"/>
      </c>
    </row>
    <row r="1200" spans="22:26" ht="12.75">
      <c r="V1200" s="43">
        <f t="shared" si="89"/>
      </c>
      <c r="W1200" s="43">
        <f t="shared" si="90"/>
      </c>
      <c r="X1200" s="43">
        <f t="shared" si="91"/>
      </c>
      <c r="Y1200" s="43">
        <f t="shared" si="92"/>
      </c>
      <c r="Z1200" s="43">
        <f t="shared" si="93"/>
      </c>
    </row>
    <row r="1201" spans="22:26" ht="12.75">
      <c r="V1201" s="43">
        <f aca="true" t="shared" si="94" ref="V1201:V1264">IF((AY1201&gt;$K$3)*(AY1201&lt;=$L$3),AY1201,"")</f>
      </c>
      <c r="W1201" s="43">
        <f aca="true" t="shared" si="95" ref="W1201:W1264">IF((AY1201&gt;$K$4)*(AY1201&lt;=$L$4),AY1201,"")</f>
      </c>
      <c r="X1201" s="43">
        <f aca="true" t="shared" si="96" ref="X1201:X1264">IF((AY1201&gt;$K$5)*(AY1201&lt;=$L$5),AY1201,"")</f>
      </c>
      <c r="Y1201" s="43">
        <f aca="true" t="shared" si="97" ref="Y1201:Y1264">IF((AY1201&gt;$K$6)*(AY1201&lt;=$L$6),AY1201,"")</f>
      </c>
      <c r="Z1201" s="43">
        <f aca="true" t="shared" si="98" ref="Z1201:Z1264">IF((AY1201&gt;$K$7),AY1201,"")</f>
      </c>
    </row>
    <row r="1202" spans="22:26" ht="12.75">
      <c r="V1202" s="43">
        <f t="shared" si="94"/>
      </c>
      <c r="W1202" s="43">
        <f t="shared" si="95"/>
      </c>
      <c r="X1202" s="43">
        <f t="shared" si="96"/>
      </c>
      <c r="Y1202" s="43">
        <f t="shared" si="97"/>
      </c>
      <c r="Z1202" s="43">
        <f t="shared" si="98"/>
      </c>
    </row>
    <row r="1203" spans="22:26" ht="12.75">
      <c r="V1203" s="43">
        <f t="shared" si="94"/>
      </c>
      <c r="W1203" s="43">
        <f t="shared" si="95"/>
      </c>
      <c r="X1203" s="43">
        <f t="shared" si="96"/>
      </c>
      <c r="Y1203" s="43">
        <f t="shared" si="97"/>
      </c>
      <c r="Z1203" s="43">
        <f t="shared" si="98"/>
      </c>
    </row>
    <row r="1204" spans="22:26" ht="12.75">
      <c r="V1204" s="43">
        <f t="shared" si="94"/>
      </c>
      <c r="W1204" s="43">
        <f t="shared" si="95"/>
      </c>
      <c r="X1204" s="43">
        <f t="shared" si="96"/>
      </c>
      <c r="Y1204" s="43">
        <f t="shared" si="97"/>
      </c>
      <c r="Z1204" s="43">
        <f t="shared" si="98"/>
      </c>
    </row>
    <row r="1205" spans="22:26" ht="12.75">
      <c r="V1205" s="43">
        <f t="shared" si="94"/>
      </c>
      <c r="W1205" s="43">
        <f t="shared" si="95"/>
      </c>
      <c r="X1205" s="43">
        <f t="shared" si="96"/>
      </c>
      <c r="Y1205" s="43">
        <f t="shared" si="97"/>
      </c>
      <c r="Z1205" s="43">
        <f t="shared" si="98"/>
      </c>
    </row>
    <row r="1206" spans="22:26" ht="12.75">
      <c r="V1206" s="43">
        <f t="shared" si="94"/>
      </c>
      <c r="W1206" s="43">
        <f t="shared" si="95"/>
      </c>
      <c r="X1206" s="43">
        <f t="shared" si="96"/>
      </c>
      <c r="Y1206" s="43">
        <f t="shared" si="97"/>
      </c>
      <c r="Z1206" s="43">
        <f t="shared" si="98"/>
      </c>
    </row>
    <row r="1207" spans="22:26" ht="12.75">
      <c r="V1207" s="43">
        <f t="shared" si="94"/>
      </c>
      <c r="W1207" s="43">
        <f t="shared" si="95"/>
      </c>
      <c r="X1207" s="43">
        <f t="shared" si="96"/>
      </c>
      <c r="Y1207" s="43">
        <f t="shared" si="97"/>
      </c>
      <c r="Z1207" s="43">
        <f t="shared" si="98"/>
      </c>
    </row>
    <row r="1208" spans="22:26" ht="12.75">
      <c r="V1208" s="43">
        <f t="shared" si="94"/>
      </c>
      <c r="W1208" s="43">
        <f t="shared" si="95"/>
      </c>
      <c r="X1208" s="43">
        <f t="shared" si="96"/>
      </c>
      <c r="Y1208" s="43">
        <f t="shared" si="97"/>
      </c>
      <c r="Z1208" s="43">
        <f t="shared" si="98"/>
      </c>
    </row>
    <row r="1209" spans="22:26" ht="12.75">
      <c r="V1209" s="43">
        <f t="shared" si="94"/>
      </c>
      <c r="W1209" s="43">
        <f t="shared" si="95"/>
      </c>
      <c r="X1209" s="43">
        <f t="shared" si="96"/>
      </c>
      <c r="Y1209" s="43">
        <f t="shared" si="97"/>
      </c>
      <c r="Z1209" s="43">
        <f t="shared" si="98"/>
      </c>
    </row>
    <row r="1210" spans="22:26" ht="12.75">
      <c r="V1210" s="43">
        <f t="shared" si="94"/>
      </c>
      <c r="W1210" s="43">
        <f t="shared" si="95"/>
      </c>
      <c r="X1210" s="43">
        <f t="shared" si="96"/>
      </c>
      <c r="Y1210" s="43">
        <f t="shared" si="97"/>
      </c>
      <c r="Z1210" s="43">
        <f t="shared" si="98"/>
      </c>
    </row>
    <row r="1211" spans="22:26" ht="12.75">
      <c r="V1211" s="43">
        <f t="shared" si="94"/>
      </c>
      <c r="W1211" s="43">
        <f t="shared" si="95"/>
      </c>
      <c r="X1211" s="43">
        <f t="shared" si="96"/>
      </c>
      <c r="Y1211" s="43">
        <f t="shared" si="97"/>
      </c>
      <c r="Z1211" s="43">
        <f t="shared" si="98"/>
      </c>
    </row>
    <row r="1212" spans="22:26" ht="12.75">
      <c r="V1212" s="43">
        <f t="shared" si="94"/>
      </c>
      <c r="W1212" s="43">
        <f t="shared" si="95"/>
      </c>
      <c r="X1212" s="43">
        <f t="shared" si="96"/>
      </c>
      <c r="Y1212" s="43">
        <f t="shared" si="97"/>
      </c>
      <c r="Z1212" s="43">
        <f t="shared" si="98"/>
      </c>
    </row>
    <row r="1213" spans="22:26" ht="12.75">
      <c r="V1213" s="43">
        <f t="shared" si="94"/>
      </c>
      <c r="W1213" s="43">
        <f t="shared" si="95"/>
      </c>
      <c r="X1213" s="43">
        <f t="shared" si="96"/>
      </c>
      <c r="Y1213" s="43">
        <f t="shared" si="97"/>
      </c>
      <c r="Z1213" s="43">
        <f t="shared" si="98"/>
      </c>
    </row>
    <row r="1214" spans="22:26" ht="12.75">
      <c r="V1214" s="43">
        <f t="shared" si="94"/>
      </c>
      <c r="W1214" s="43">
        <f t="shared" si="95"/>
      </c>
      <c r="X1214" s="43">
        <f t="shared" si="96"/>
      </c>
      <c r="Y1214" s="43">
        <f t="shared" si="97"/>
      </c>
      <c r="Z1214" s="43">
        <f t="shared" si="98"/>
      </c>
    </row>
    <row r="1215" spans="22:26" ht="12.75">
      <c r="V1215" s="43">
        <f t="shared" si="94"/>
      </c>
      <c r="W1215" s="43">
        <f t="shared" si="95"/>
      </c>
      <c r="X1215" s="43">
        <f t="shared" si="96"/>
      </c>
      <c r="Y1215" s="43">
        <f t="shared" si="97"/>
      </c>
      <c r="Z1215" s="43">
        <f t="shared" si="98"/>
      </c>
    </row>
    <row r="1216" spans="22:26" ht="12.75">
      <c r="V1216" s="43">
        <f t="shared" si="94"/>
      </c>
      <c r="W1216" s="43">
        <f t="shared" si="95"/>
      </c>
      <c r="X1216" s="43">
        <f t="shared" si="96"/>
      </c>
      <c r="Y1216" s="43">
        <f t="shared" si="97"/>
      </c>
      <c r="Z1216" s="43">
        <f t="shared" si="98"/>
      </c>
    </row>
    <row r="1217" spans="22:26" ht="12.75">
      <c r="V1217" s="43">
        <f t="shared" si="94"/>
      </c>
      <c r="W1217" s="43">
        <f t="shared" si="95"/>
      </c>
      <c r="X1217" s="43">
        <f t="shared" si="96"/>
      </c>
      <c r="Y1217" s="43">
        <f t="shared" si="97"/>
      </c>
      <c r="Z1217" s="43">
        <f t="shared" si="98"/>
      </c>
    </row>
    <row r="1218" spans="22:26" ht="12.75">
      <c r="V1218" s="43">
        <f t="shared" si="94"/>
      </c>
      <c r="W1218" s="43">
        <f t="shared" si="95"/>
      </c>
      <c r="X1218" s="43">
        <f t="shared" si="96"/>
      </c>
      <c r="Y1218" s="43">
        <f t="shared" si="97"/>
      </c>
      <c r="Z1218" s="43">
        <f t="shared" si="98"/>
      </c>
    </row>
    <row r="1219" spans="22:26" ht="12.75">
      <c r="V1219" s="43">
        <f t="shared" si="94"/>
      </c>
      <c r="W1219" s="43">
        <f t="shared" si="95"/>
      </c>
      <c r="X1219" s="43">
        <f t="shared" si="96"/>
      </c>
      <c r="Y1219" s="43">
        <f t="shared" si="97"/>
      </c>
      <c r="Z1219" s="43">
        <f t="shared" si="98"/>
      </c>
    </row>
    <row r="1220" spans="22:26" ht="12.75">
      <c r="V1220" s="43">
        <f t="shared" si="94"/>
      </c>
      <c r="W1220" s="43">
        <f t="shared" si="95"/>
      </c>
      <c r="X1220" s="43">
        <f t="shared" si="96"/>
      </c>
      <c r="Y1220" s="43">
        <f t="shared" si="97"/>
      </c>
      <c r="Z1220" s="43">
        <f t="shared" si="98"/>
      </c>
    </row>
    <row r="1221" spans="22:26" ht="12.75">
      <c r="V1221" s="43">
        <f t="shared" si="94"/>
      </c>
      <c r="W1221" s="43">
        <f t="shared" si="95"/>
      </c>
      <c r="X1221" s="43">
        <f t="shared" si="96"/>
      </c>
      <c r="Y1221" s="43">
        <f t="shared" si="97"/>
      </c>
      <c r="Z1221" s="43">
        <f t="shared" si="98"/>
      </c>
    </row>
    <row r="1222" spans="22:26" ht="12.75">
      <c r="V1222" s="43">
        <f t="shared" si="94"/>
      </c>
      <c r="W1222" s="43">
        <f t="shared" si="95"/>
      </c>
      <c r="X1222" s="43">
        <f t="shared" si="96"/>
      </c>
      <c r="Y1222" s="43">
        <f t="shared" si="97"/>
      </c>
      <c r="Z1222" s="43">
        <f t="shared" si="98"/>
      </c>
    </row>
    <row r="1223" spans="22:26" ht="12.75">
      <c r="V1223" s="43">
        <f t="shared" si="94"/>
      </c>
      <c r="W1223" s="43">
        <f t="shared" si="95"/>
      </c>
      <c r="X1223" s="43">
        <f t="shared" si="96"/>
      </c>
      <c r="Y1223" s="43">
        <f t="shared" si="97"/>
      </c>
      <c r="Z1223" s="43">
        <f t="shared" si="98"/>
      </c>
    </row>
    <row r="1224" spans="22:26" ht="12.75">
      <c r="V1224" s="43">
        <f t="shared" si="94"/>
      </c>
      <c r="W1224" s="43">
        <f t="shared" si="95"/>
      </c>
      <c r="X1224" s="43">
        <f t="shared" si="96"/>
      </c>
      <c r="Y1224" s="43">
        <f t="shared" si="97"/>
      </c>
      <c r="Z1224" s="43">
        <f t="shared" si="98"/>
      </c>
    </row>
    <row r="1225" spans="22:26" ht="12.75">
      <c r="V1225" s="43">
        <f t="shared" si="94"/>
      </c>
      <c r="W1225" s="43">
        <f t="shared" si="95"/>
      </c>
      <c r="X1225" s="43">
        <f t="shared" si="96"/>
      </c>
      <c r="Y1225" s="43">
        <f t="shared" si="97"/>
      </c>
      <c r="Z1225" s="43">
        <f t="shared" si="98"/>
      </c>
    </row>
    <row r="1226" spans="22:26" ht="12.75">
      <c r="V1226" s="43">
        <f t="shared" si="94"/>
      </c>
      <c r="W1226" s="43">
        <f t="shared" si="95"/>
      </c>
      <c r="X1226" s="43">
        <f t="shared" si="96"/>
      </c>
      <c r="Y1226" s="43">
        <f t="shared" si="97"/>
      </c>
      <c r="Z1226" s="43">
        <f t="shared" si="98"/>
      </c>
    </row>
    <row r="1227" spans="22:26" ht="12.75">
      <c r="V1227" s="43">
        <f t="shared" si="94"/>
      </c>
      <c r="W1227" s="43">
        <f t="shared" si="95"/>
      </c>
      <c r="X1227" s="43">
        <f t="shared" si="96"/>
      </c>
      <c r="Y1227" s="43">
        <f t="shared" si="97"/>
      </c>
      <c r="Z1227" s="43">
        <f t="shared" si="98"/>
      </c>
    </row>
    <row r="1228" spans="22:26" ht="12.75">
      <c r="V1228" s="43">
        <f t="shared" si="94"/>
      </c>
      <c r="W1228" s="43">
        <f t="shared" si="95"/>
      </c>
      <c r="X1228" s="43">
        <f t="shared" si="96"/>
      </c>
      <c r="Y1228" s="43">
        <f t="shared" si="97"/>
      </c>
      <c r="Z1228" s="43">
        <f t="shared" si="98"/>
      </c>
    </row>
    <row r="1229" spans="22:26" ht="12.75">
      <c r="V1229" s="43">
        <f t="shared" si="94"/>
      </c>
      <c r="W1229" s="43">
        <f t="shared" si="95"/>
      </c>
      <c r="X1229" s="43">
        <f t="shared" si="96"/>
      </c>
      <c r="Y1229" s="43">
        <f t="shared" si="97"/>
      </c>
      <c r="Z1229" s="43">
        <f t="shared" si="98"/>
      </c>
    </row>
    <row r="1230" spans="22:26" ht="12.75">
      <c r="V1230" s="43">
        <f t="shared" si="94"/>
      </c>
      <c r="W1230" s="43">
        <f t="shared" si="95"/>
      </c>
      <c r="X1230" s="43">
        <f t="shared" si="96"/>
      </c>
      <c r="Y1230" s="43">
        <f t="shared" si="97"/>
      </c>
      <c r="Z1230" s="43">
        <f t="shared" si="98"/>
      </c>
    </row>
    <row r="1231" spans="22:26" ht="12.75">
      <c r="V1231" s="43">
        <f t="shared" si="94"/>
      </c>
      <c r="W1231" s="43">
        <f t="shared" si="95"/>
      </c>
      <c r="X1231" s="43">
        <f t="shared" si="96"/>
      </c>
      <c r="Y1231" s="43">
        <f t="shared" si="97"/>
      </c>
      <c r="Z1231" s="43">
        <f t="shared" si="98"/>
      </c>
    </row>
    <row r="1232" spans="22:26" ht="12.75">
      <c r="V1232" s="43">
        <f t="shared" si="94"/>
      </c>
      <c r="W1232" s="43">
        <f t="shared" si="95"/>
      </c>
      <c r="X1232" s="43">
        <f t="shared" si="96"/>
      </c>
      <c r="Y1232" s="43">
        <f t="shared" si="97"/>
      </c>
      <c r="Z1232" s="43">
        <f t="shared" si="98"/>
      </c>
    </row>
    <row r="1233" spans="22:26" ht="12.75">
      <c r="V1233" s="43">
        <f t="shared" si="94"/>
      </c>
      <c r="W1233" s="43">
        <f t="shared" si="95"/>
      </c>
      <c r="X1233" s="43">
        <f t="shared" si="96"/>
      </c>
      <c r="Y1233" s="43">
        <f t="shared" si="97"/>
      </c>
      <c r="Z1233" s="43">
        <f t="shared" si="98"/>
      </c>
    </row>
    <row r="1234" spans="22:26" ht="12.75">
      <c r="V1234" s="43">
        <f t="shared" si="94"/>
      </c>
      <c r="W1234" s="43">
        <f t="shared" si="95"/>
      </c>
      <c r="X1234" s="43">
        <f t="shared" si="96"/>
      </c>
      <c r="Y1234" s="43">
        <f t="shared" si="97"/>
      </c>
      <c r="Z1234" s="43">
        <f t="shared" si="98"/>
      </c>
    </row>
    <row r="1235" spans="22:26" ht="12.75">
      <c r="V1235" s="43">
        <f t="shared" si="94"/>
      </c>
      <c r="W1235" s="43">
        <f t="shared" si="95"/>
      </c>
      <c r="X1235" s="43">
        <f t="shared" si="96"/>
      </c>
      <c r="Y1235" s="43">
        <f t="shared" si="97"/>
      </c>
      <c r="Z1235" s="43">
        <f t="shared" si="98"/>
      </c>
    </row>
    <row r="1236" spans="22:26" ht="12.75">
      <c r="V1236" s="43">
        <f t="shared" si="94"/>
      </c>
      <c r="W1236" s="43">
        <f t="shared" si="95"/>
      </c>
      <c r="X1236" s="43">
        <f t="shared" si="96"/>
      </c>
      <c r="Y1236" s="43">
        <f t="shared" si="97"/>
      </c>
      <c r="Z1236" s="43">
        <f t="shared" si="98"/>
      </c>
    </row>
    <row r="1237" spans="22:26" ht="12.75">
      <c r="V1237" s="43">
        <f t="shared" si="94"/>
      </c>
      <c r="W1237" s="43">
        <f t="shared" si="95"/>
      </c>
      <c r="X1237" s="43">
        <f t="shared" si="96"/>
      </c>
      <c r="Y1237" s="43">
        <f t="shared" si="97"/>
      </c>
      <c r="Z1237" s="43">
        <f t="shared" si="98"/>
      </c>
    </row>
    <row r="1238" spans="22:26" ht="12.75">
      <c r="V1238" s="43">
        <f t="shared" si="94"/>
      </c>
      <c r="W1238" s="43">
        <f t="shared" si="95"/>
      </c>
      <c r="X1238" s="43">
        <f t="shared" si="96"/>
      </c>
      <c r="Y1238" s="43">
        <f t="shared" si="97"/>
      </c>
      <c r="Z1238" s="43">
        <f t="shared" si="98"/>
      </c>
    </row>
    <row r="1239" spans="22:26" ht="12.75">
      <c r="V1239" s="43">
        <f t="shared" si="94"/>
      </c>
      <c r="W1239" s="43">
        <f t="shared" si="95"/>
      </c>
      <c r="X1239" s="43">
        <f t="shared" si="96"/>
      </c>
      <c r="Y1239" s="43">
        <f t="shared" si="97"/>
      </c>
      <c r="Z1239" s="43">
        <f t="shared" si="98"/>
      </c>
    </row>
    <row r="1240" spans="22:26" ht="12.75">
      <c r="V1240" s="43">
        <f t="shared" si="94"/>
      </c>
      <c r="W1240" s="43">
        <f t="shared" si="95"/>
      </c>
      <c r="X1240" s="43">
        <f t="shared" si="96"/>
      </c>
      <c r="Y1240" s="43">
        <f t="shared" si="97"/>
      </c>
      <c r="Z1240" s="43">
        <f t="shared" si="98"/>
      </c>
    </row>
    <row r="1241" spans="22:26" ht="12.75">
      <c r="V1241" s="43">
        <f t="shared" si="94"/>
      </c>
      <c r="W1241" s="43">
        <f t="shared" si="95"/>
      </c>
      <c r="X1241" s="43">
        <f t="shared" si="96"/>
      </c>
      <c r="Y1241" s="43">
        <f t="shared" si="97"/>
      </c>
      <c r="Z1241" s="43">
        <f t="shared" si="98"/>
      </c>
    </row>
    <row r="1242" spans="22:26" ht="12.75">
      <c r="V1242" s="43">
        <f t="shared" si="94"/>
      </c>
      <c r="W1242" s="43">
        <f t="shared" si="95"/>
      </c>
      <c r="X1242" s="43">
        <f t="shared" si="96"/>
      </c>
      <c r="Y1242" s="43">
        <f t="shared" si="97"/>
      </c>
      <c r="Z1242" s="43">
        <f t="shared" si="98"/>
      </c>
    </row>
    <row r="1243" spans="22:26" ht="12.75">
      <c r="V1243" s="43">
        <f t="shared" si="94"/>
      </c>
      <c r="W1243" s="43">
        <f t="shared" si="95"/>
      </c>
      <c r="X1243" s="43">
        <f t="shared" si="96"/>
      </c>
      <c r="Y1243" s="43">
        <f t="shared" si="97"/>
      </c>
      <c r="Z1243" s="43">
        <f t="shared" si="98"/>
      </c>
    </row>
    <row r="1244" spans="22:26" ht="12.75">
      <c r="V1244" s="43">
        <f t="shared" si="94"/>
      </c>
      <c r="W1244" s="43">
        <f t="shared" si="95"/>
      </c>
      <c r="X1244" s="43">
        <f t="shared" si="96"/>
      </c>
      <c r="Y1244" s="43">
        <f t="shared" si="97"/>
      </c>
      <c r="Z1244" s="43">
        <f t="shared" si="98"/>
      </c>
    </row>
    <row r="1245" spans="22:26" ht="12.75">
      <c r="V1245" s="43">
        <f t="shared" si="94"/>
      </c>
      <c r="W1245" s="43">
        <f t="shared" si="95"/>
      </c>
      <c r="X1245" s="43">
        <f t="shared" si="96"/>
      </c>
      <c r="Y1245" s="43">
        <f t="shared" si="97"/>
      </c>
      <c r="Z1245" s="43">
        <f t="shared" si="98"/>
      </c>
    </row>
    <row r="1246" spans="22:26" ht="12.75">
      <c r="V1246" s="43">
        <f t="shared" si="94"/>
      </c>
      <c r="W1246" s="43">
        <f t="shared" si="95"/>
      </c>
      <c r="X1246" s="43">
        <f t="shared" si="96"/>
      </c>
      <c r="Y1246" s="43">
        <f t="shared" si="97"/>
      </c>
      <c r="Z1246" s="43">
        <f t="shared" si="98"/>
      </c>
    </row>
    <row r="1247" spans="22:26" ht="12.75">
      <c r="V1247" s="43">
        <f t="shared" si="94"/>
      </c>
      <c r="W1247" s="43">
        <f t="shared" si="95"/>
      </c>
      <c r="X1247" s="43">
        <f t="shared" si="96"/>
      </c>
      <c r="Y1247" s="43">
        <f t="shared" si="97"/>
      </c>
      <c r="Z1247" s="43">
        <f t="shared" si="98"/>
      </c>
    </row>
    <row r="1248" spans="22:26" ht="12.75">
      <c r="V1248" s="43">
        <f t="shared" si="94"/>
      </c>
      <c r="W1248" s="43">
        <f t="shared" si="95"/>
      </c>
      <c r="X1248" s="43">
        <f t="shared" si="96"/>
      </c>
      <c r="Y1248" s="43">
        <f t="shared" si="97"/>
      </c>
      <c r="Z1248" s="43">
        <f t="shared" si="98"/>
      </c>
    </row>
    <row r="1249" spans="22:26" ht="12.75">
      <c r="V1249" s="43">
        <f t="shared" si="94"/>
      </c>
      <c r="W1249" s="43">
        <f t="shared" si="95"/>
      </c>
      <c r="X1249" s="43">
        <f t="shared" si="96"/>
      </c>
      <c r="Y1249" s="43">
        <f t="shared" si="97"/>
      </c>
      <c r="Z1249" s="43">
        <f t="shared" si="98"/>
      </c>
    </row>
    <row r="1250" spans="22:26" ht="12.75">
      <c r="V1250" s="43">
        <f t="shared" si="94"/>
      </c>
      <c r="W1250" s="43">
        <f t="shared" si="95"/>
      </c>
      <c r="X1250" s="43">
        <f t="shared" si="96"/>
      </c>
      <c r="Y1250" s="43">
        <f t="shared" si="97"/>
      </c>
      <c r="Z1250" s="43">
        <f t="shared" si="98"/>
      </c>
    </row>
    <row r="1251" spans="22:26" ht="12.75">
      <c r="V1251" s="43">
        <f t="shared" si="94"/>
      </c>
      <c r="W1251" s="43">
        <f t="shared" si="95"/>
      </c>
      <c r="X1251" s="43">
        <f t="shared" si="96"/>
      </c>
      <c r="Y1251" s="43">
        <f t="shared" si="97"/>
      </c>
      <c r="Z1251" s="43">
        <f t="shared" si="98"/>
      </c>
    </row>
    <row r="1252" spans="22:26" ht="12.75">
      <c r="V1252" s="43">
        <f t="shared" si="94"/>
      </c>
      <c r="W1252" s="43">
        <f t="shared" si="95"/>
      </c>
      <c r="X1252" s="43">
        <f t="shared" si="96"/>
      </c>
      <c r="Y1252" s="43">
        <f t="shared" si="97"/>
      </c>
      <c r="Z1252" s="43">
        <f t="shared" si="98"/>
      </c>
    </row>
    <row r="1253" spans="22:26" ht="12.75">
      <c r="V1253" s="43">
        <f t="shared" si="94"/>
      </c>
      <c r="W1253" s="43">
        <f t="shared" si="95"/>
      </c>
      <c r="X1253" s="43">
        <f t="shared" si="96"/>
      </c>
      <c r="Y1253" s="43">
        <f t="shared" si="97"/>
      </c>
      <c r="Z1253" s="43">
        <f t="shared" si="98"/>
      </c>
    </row>
    <row r="1254" spans="22:26" ht="12.75">
      <c r="V1254" s="43">
        <f t="shared" si="94"/>
      </c>
      <c r="W1254" s="43">
        <f t="shared" si="95"/>
      </c>
      <c r="X1254" s="43">
        <f t="shared" si="96"/>
      </c>
      <c r="Y1254" s="43">
        <f t="shared" si="97"/>
      </c>
      <c r="Z1254" s="43">
        <f t="shared" si="98"/>
      </c>
    </row>
    <row r="1255" spans="22:26" ht="12.75">
      <c r="V1255" s="43">
        <f t="shared" si="94"/>
      </c>
      <c r="W1255" s="43">
        <f t="shared" si="95"/>
      </c>
      <c r="X1255" s="43">
        <f t="shared" si="96"/>
      </c>
      <c r="Y1255" s="43">
        <f t="shared" si="97"/>
      </c>
      <c r="Z1255" s="43">
        <f t="shared" si="98"/>
      </c>
    </row>
    <row r="1256" spans="22:26" ht="12.75">
      <c r="V1256" s="43">
        <f t="shared" si="94"/>
      </c>
      <c r="W1256" s="43">
        <f t="shared" si="95"/>
      </c>
      <c r="X1256" s="43">
        <f t="shared" si="96"/>
      </c>
      <c r="Y1256" s="43">
        <f t="shared" si="97"/>
      </c>
      <c r="Z1256" s="43">
        <f t="shared" si="98"/>
      </c>
    </row>
    <row r="1257" spans="22:26" ht="12.75">
      <c r="V1257" s="43">
        <f t="shared" si="94"/>
      </c>
      <c r="W1257" s="43">
        <f t="shared" si="95"/>
      </c>
      <c r="X1257" s="43">
        <f t="shared" si="96"/>
      </c>
      <c r="Y1257" s="43">
        <f t="shared" si="97"/>
      </c>
      <c r="Z1257" s="43">
        <f t="shared" si="98"/>
      </c>
    </row>
    <row r="1258" spans="22:26" ht="12.75">
      <c r="V1258" s="43">
        <f t="shared" si="94"/>
      </c>
      <c r="W1258" s="43">
        <f t="shared" si="95"/>
      </c>
      <c r="X1258" s="43">
        <f t="shared" si="96"/>
      </c>
      <c r="Y1258" s="43">
        <f t="shared" si="97"/>
      </c>
      <c r="Z1258" s="43">
        <f t="shared" si="98"/>
      </c>
    </row>
    <row r="1259" spans="22:26" ht="12.75">
      <c r="V1259" s="43">
        <f t="shared" si="94"/>
      </c>
      <c r="W1259" s="43">
        <f t="shared" si="95"/>
      </c>
      <c r="X1259" s="43">
        <f t="shared" si="96"/>
      </c>
      <c r="Y1259" s="43">
        <f t="shared" si="97"/>
      </c>
      <c r="Z1259" s="43">
        <f t="shared" si="98"/>
      </c>
    </row>
    <row r="1260" spans="22:26" ht="12.75">
      <c r="V1260" s="43">
        <f t="shared" si="94"/>
      </c>
      <c r="W1260" s="43">
        <f t="shared" si="95"/>
      </c>
      <c r="X1260" s="43">
        <f t="shared" si="96"/>
      </c>
      <c r="Y1260" s="43">
        <f t="shared" si="97"/>
      </c>
      <c r="Z1260" s="43">
        <f t="shared" si="98"/>
      </c>
    </row>
    <row r="1261" spans="22:26" ht="12.75">
      <c r="V1261" s="43">
        <f t="shared" si="94"/>
      </c>
      <c r="W1261" s="43">
        <f t="shared" si="95"/>
      </c>
      <c r="X1261" s="43">
        <f t="shared" si="96"/>
      </c>
      <c r="Y1261" s="43">
        <f t="shared" si="97"/>
      </c>
      <c r="Z1261" s="43">
        <f t="shared" si="98"/>
      </c>
    </row>
    <row r="1262" spans="22:26" ht="12.75">
      <c r="V1262" s="43">
        <f t="shared" si="94"/>
      </c>
      <c r="W1262" s="43">
        <f t="shared" si="95"/>
      </c>
      <c r="X1262" s="43">
        <f t="shared" si="96"/>
      </c>
      <c r="Y1262" s="43">
        <f t="shared" si="97"/>
      </c>
      <c r="Z1262" s="43">
        <f t="shared" si="98"/>
      </c>
    </row>
    <row r="1263" spans="22:26" ht="12.75">
      <c r="V1263" s="43">
        <f t="shared" si="94"/>
      </c>
      <c r="W1263" s="43">
        <f t="shared" si="95"/>
      </c>
      <c r="X1263" s="43">
        <f t="shared" si="96"/>
      </c>
      <c r="Y1263" s="43">
        <f t="shared" si="97"/>
      </c>
      <c r="Z1263" s="43">
        <f t="shared" si="98"/>
      </c>
    </row>
    <row r="1264" spans="22:26" ht="12.75">
      <c r="V1264" s="43">
        <f t="shared" si="94"/>
      </c>
      <c r="W1264" s="43">
        <f t="shared" si="95"/>
      </c>
      <c r="X1264" s="43">
        <f t="shared" si="96"/>
      </c>
      <c r="Y1264" s="43">
        <f t="shared" si="97"/>
      </c>
      <c r="Z1264" s="43">
        <f t="shared" si="98"/>
      </c>
    </row>
    <row r="1265" spans="22:26" ht="12.75">
      <c r="V1265" s="43">
        <f aca="true" t="shared" si="99" ref="V1265:V1328">IF((AY1265&gt;$K$3)*(AY1265&lt;=$L$3),AY1265,"")</f>
      </c>
      <c r="W1265" s="43">
        <f aca="true" t="shared" si="100" ref="W1265:W1328">IF((AY1265&gt;$K$4)*(AY1265&lt;=$L$4),AY1265,"")</f>
      </c>
      <c r="X1265" s="43">
        <f aca="true" t="shared" si="101" ref="X1265:X1328">IF((AY1265&gt;$K$5)*(AY1265&lt;=$L$5),AY1265,"")</f>
      </c>
      <c r="Y1265" s="43">
        <f aca="true" t="shared" si="102" ref="Y1265:Y1328">IF((AY1265&gt;$K$6)*(AY1265&lt;=$L$6),AY1265,"")</f>
      </c>
      <c r="Z1265" s="43">
        <f aca="true" t="shared" si="103" ref="Z1265:Z1328">IF((AY1265&gt;$K$7),AY1265,"")</f>
      </c>
    </row>
    <row r="1266" spans="22:26" ht="12.75">
      <c r="V1266" s="43">
        <f t="shared" si="99"/>
      </c>
      <c r="W1266" s="43">
        <f t="shared" si="100"/>
      </c>
      <c r="X1266" s="43">
        <f t="shared" si="101"/>
      </c>
      <c r="Y1266" s="43">
        <f t="shared" si="102"/>
      </c>
      <c r="Z1266" s="43">
        <f t="shared" si="103"/>
      </c>
    </row>
    <row r="1267" spans="22:26" ht="12.75">
      <c r="V1267" s="43">
        <f t="shared" si="99"/>
      </c>
      <c r="W1267" s="43">
        <f t="shared" si="100"/>
      </c>
      <c r="X1267" s="43">
        <f t="shared" si="101"/>
      </c>
      <c r="Y1267" s="43">
        <f t="shared" si="102"/>
      </c>
      <c r="Z1267" s="43">
        <f t="shared" si="103"/>
      </c>
    </row>
    <row r="1268" spans="22:26" ht="12.75">
      <c r="V1268" s="43">
        <f t="shared" si="99"/>
      </c>
      <c r="W1268" s="43">
        <f t="shared" si="100"/>
      </c>
      <c r="X1268" s="43">
        <f t="shared" si="101"/>
      </c>
      <c r="Y1268" s="43">
        <f t="shared" si="102"/>
      </c>
      <c r="Z1268" s="43">
        <f t="shared" si="103"/>
      </c>
    </row>
    <row r="1269" spans="22:26" ht="12.75">
      <c r="V1269" s="43">
        <f t="shared" si="99"/>
      </c>
      <c r="W1269" s="43">
        <f t="shared" si="100"/>
      </c>
      <c r="X1269" s="43">
        <f t="shared" si="101"/>
      </c>
      <c r="Y1269" s="43">
        <f t="shared" si="102"/>
      </c>
      <c r="Z1269" s="43">
        <f t="shared" si="103"/>
      </c>
    </row>
    <row r="1270" spans="22:26" ht="12.75">
      <c r="V1270" s="43">
        <f t="shared" si="99"/>
      </c>
      <c r="W1270" s="43">
        <f t="shared" si="100"/>
      </c>
      <c r="X1270" s="43">
        <f t="shared" si="101"/>
      </c>
      <c r="Y1270" s="43">
        <f t="shared" si="102"/>
      </c>
      <c r="Z1270" s="43">
        <f t="shared" si="103"/>
      </c>
    </row>
    <row r="1271" spans="22:26" ht="12.75">
      <c r="V1271" s="43">
        <f t="shared" si="99"/>
      </c>
      <c r="W1271" s="43">
        <f t="shared" si="100"/>
      </c>
      <c r="X1271" s="43">
        <f t="shared" si="101"/>
      </c>
      <c r="Y1271" s="43">
        <f t="shared" si="102"/>
      </c>
      <c r="Z1271" s="43">
        <f t="shared" si="103"/>
      </c>
    </row>
    <row r="1272" spans="22:26" ht="12.75">
      <c r="V1272" s="43">
        <f t="shared" si="99"/>
      </c>
      <c r="W1272" s="43">
        <f t="shared" si="100"/>
      </c>
      <c r="X1272" s="43">
        <f t="shared" si="101"/>
      </c>
      <c r="Y1272" s="43">
        <f t="shared" si="102"/>
      </c>
      <c r="Z1272" s="43">
        <f t="shared" si="103"/>
      </c>
    </row>
    <row r="1273" spans="22:26" ht="12.75">
      <c r="V1273" s="43">
        <f t="shared" si="99"/>
      </c>
      <c r="W1273" s="43">
        <f t="shared" si="100"/>
      </c>
      <c r="X1273" s="43">
        <f t="shared" si="101"/>
      </c>
      <c r="Y1273" s="43">
        <f t="shared" si="102"/>
      </c>
      <c r="Z1273" s="43">
        <f t="shared" si="103"/>
      </c>
    </row>
    <row r="1274" spans="22:26" ht="12.75">
      <c r="V1274" s="43">
        <f t="shared" si="99"/>
      </c>
      <c r="W1274" s="43">
        <f t="shared" si="100"/>
      </c>
      <c r="X1274" s="43">
        <f t="shared" si="101"/>
      </c>
      <c r="Y1274" s="43">
        <f t="shared" si="102"/>
      </c>
      <c r="Z1274" s="43">
        <f t="shared" si="103"/>
      </c>
    </row>
    <row r="1275" spans="22:26" ht="12.75">
      <c r="V1275" s="43">
        <f t="shared" si="99"/>
      </c>
      <c r="W1275" s="43">
        <f t="shared" si="100"/>
      </c>
      <c r="X1275" s="43">
        <f t="shared" si="101"/>
      </c>
      <c r="Y1275" s="43">
        <f t="shared" si="102"/>
      </c>
      <c r="Z1275" s="43">
        <f t="shared" si="103"/>
      </c>
    </row>
    <row r="1276" spans="22:26" ht="12.75">
      <c r="V1276" s="43">
        <f t="shared" si="99"/>
      </c>
      <c r="W1276" s="43">
        <f t="shared" si="100"/>
      </c>
      <c r="X1276" s="43">
        <f t="shared" si="101"/>
      </c>
      <c r="Y1276" s="43">
        <f t="shared" si="102"/>
      </c>
      <c r="Z1276" s="43">
        <f t="shared" si="103"/>
      </c>
    </row>
    <row r="1277" spans="22:26" ht="12.75">
      <c r="V1277" s="43">
        <f t="shared" si="99"/>
      </c>
      <c r="W1277" s="43">
        <f t="shared" si="100"/>
      </c>
      <c r="X1277" s="43">
        <f t="shared" si="101"/>
      </c>
      <c r="Y1277" s="43">
        <f t="shared" si="102"/>
      </c>
      <c r="Z1277" s="43">
        <f t="shared" si="103"/>
      </c>
    </row>
    <row r="1278" spans="22:26" ht="12.75">
      <c r="V1278" s="43">
        <f t="shared" si="99"/>
      </c>
      <c r="W1278" s="43">
        <f t="shared" si="100"/>
      </c>
      <c r="X1278" s="43">
        <f t="shared" si="101"/>
      </c>
      <c r="Y1278" s="43">
        <f t="shared" si="102"/>
      </c>
      <c r="Z1278" s="43">
        <f t="shared" si="103"/>
      </c>
    </row>
    <row r="1279" spans="22:26" ht="12.75">
      <c r="V1279" s="43">
        <f t="shared" si="99"/>
      </c>
      <c r="W1279" s="43">
        <f t="shared" si="100"/>
      </c>
      <c r="X1279" s="43">
        <f t="shared" si="101"/>
      </c>
      <c r="Y1279" s="43">
        <f t="shared" si="102"/>
      </c>
      <c r="Z1279" s="43">
        <f t="shared" si="103"/>
      </c>
    </row>
    <row r="1280" spans="22:26" ht="12.75">
      <c r="V1280" s="43">
        <f t="shared" si="99"/>
      </c>
      <c r="W1280" s="43">
        <f t="shared" si="100"/>
      </c>
      <c r="X1280" s="43">
        <f t="shared" si="101"/>
      </c>
      <c r="Y1280" s="43">
        <f t="shared" si="102"/>
      </c>
      <c r="Z1280" s="43">
        <f t="shared" si="103"/>
      </c>
    </row>
    <row r="1281" spans="22:26" ht="12.75">
      <c r="V1281" s="43">
        <f t="shared" si="99"/>
      </c>
      <c r="W1281" s="43">
        <f t="shared" si="100"/>
      </c>
      <c r="X1281" s="43">
        <f t="shared" si="101"/>
      </c>
      <c r="Y1281" s="43">
        <f t="shared" si="102"/>
      </c>
      <c r="Z1281" s="43">
        <f t="shared" si="103"/>
      </c>
    </row>
    <row r="1282" spans="22:26" ht="12.75">
      <c r="V1282" s="43">
        <f t="shared" si="99"/>
      </c>
      <c r="W1282" s="43">
        <f t="shared" si="100"/>
      </c>
      <c r="X1282" s="43">
        <f t="shared" si="101"/>
      </c>
      <c r="Y1282" s="43">
        <f t="shared" si="102"/>
      </c>
      <c r="Z1282" s="43">
        <f t="shared" si="103"/>
      </c>
    </row>
    <row r="1283" spans="22:26" ht="12.75">
      <c r="V1283" s="43">
        <f t="shared" si="99"/>
      </c>
      <c r="W1283" s="43">
        <f t="shared" si="100"/>
      </c>
      <c r="X1283" s="43">
        <f t="shared" si="101"/>
      </c>
      <c r="Y1283" s="43">
        <f t="shared" si="102"/>
      </c>
      <c r="Z1283" s="43">
        <f t="shared" si="103"/>
      </c>
    </row>
    <row r="1284" spans="22:26" ht="12.75">
      <c r="V1284" s="43">
        <f t="shared" si="99"/>
      </c>
      <c r="W1284" s="43">
        <f t="shared" si="100"/>
      </c>
      <c r="X1284" s="43">
        <f t="shared" si="101"/>
      </c>
      <c r="Y1284" s="43">
        <f t="shared" si="102"/>
      </c>
      <c r="Z1284" s="43">
        <f t="shared" si="103"/>
      </c>
    </row>
    <row r="1285" spans="22:26" ht="12.75">
      <c r="V1285" s="43">
        <f t="shared" si="99"/>
      </c>
      <c r="W1285" s="43">
        <f t="shared" si="100"/>
      </c>
      <c r="X1285" s="43">
        <f t="shared" si="101"/>
      </c>
      <c r="Y1285" s="43">
        <f t="shared" si="102"/>
      </c>
      <c r="Z1285" s="43">
        <f t="shared" si="103"/>
      </c>
    </row>
    <row r="1286" spans="22:26" ht="12.75">
      <c r="V1286" s="43">
        <f t="shared" si="99"/>
      </c>
      <c r="W1286" s="43">
        <f t="shared" si="100"/>
      </c>
      <c r="X1286" s="43">
        <f t="shared" si="101"/>
      </c>
      <c r="Y1286" s="43">
        <f t="shared" si="102"/>
      </c>
      <c r="Z1286" s="43">
        <f t="shared" si="103"/>
      </c>
    </row>
    <row r="1287" spans="22:26" ht="12.75">
      <c r="V1287" s="43">
        <f t="shared" si="99"/>
      </c>
      <c r="W1287" s="43">
        <f t="shared" si="100"/>
      </c>
      <c r="X1287" s="43">
        <f t="shared" si="101"/>
      </c>
      <c r="Y1287" s="43">
        <f t="shared" si="102"/>
      </c>
      <c r="Z1287" s="43">
        <f t="shared" si="103"/>
      </c>
    </row>
    <row r="1288" spans="22:26" ht="12.75">
      <c r="V1288" s="43">
        <f t="shared" si="99"/>
      </c>
      <c r="W1288" s="43">
        <f t="shared" si="100"/>
      </c>
      <c r="X1288" s="43">
        <f t="shared" si="101"/>
      </c>
      <c r="Y1288" s="43">
        <f t="shared" si="102"/>
      </c>
      <c r="Z1288" s="43">
        <f t="shared" si="103"/>
      </c>
    </row>
    <row r="1289" spans="22:26" ht="12.75">
      <c r="V1289" s="43">
        <f t="shared" si="99"/>
      </c>
      <c r="W1289" s="43">
        <f t="shared" si="100"/>
      </c>
      <c r="X1289" s="43">
        <f t="shared" si="101"/>
      </c>
      <c r="Y1289" s="43">
        <f t="shared" si="102"/>
      </c>
      <c r="Z1289" s="43">
        <f t="shared" si="103"/>
      </c>
    </row>
    <row r="1290" spans="22:26" ht="12.75">
      <c r="V1290" s="43">
        <f t="shared" si="99"/>
      </c>
      <c r="W1290" s="43">
        <f t="shared" si="100"/>
      </c>
      <c r="X1290" s="43">
        <f t="shared" si="101"/>
      </c>
      <c r="Y1290" s="43">
        <f t="shared" si="102"/>
      </c>
      <c r="Z1290" s="43">
        <f t="shared" si="103"/>
      </c>
    </row>
    <row r="1291" spans="22:26" ht="12.75">
      <c r="V1291" s="43">
        <f t="shared" si="99"/>
      </c>
      <c r="W1291" s="43">
        <f t="shared" si="100"/>
      </c>
      <c r="X1291" s="43">
        <f t="shared" si="101"/>
      </c>
      <c r="Y1291" s="43">
        <f t="shared" si="102"/>
      </c>
      <c r="Z1291" s="43">
        <f t="shared" si="103"/>
      </c>
    </row>
    <row r="1292" spans="22:26" ht="12.75">
      <c r="V1292" s="43">
        <f t="shared" si="99"/>
      </c>
      <c r="W1292" s="43">
        <f t="shared" si="100"/>
      </c>
      <c r="X1292" s="43">
        <f t="shared" si="101"/>
      </c>
      <c r="Y1292" s="43">
        <f t="shared" si="102"/>
      </c>
      <c r="Z1292" s="43">
        <f t="shared" si="103"/>
      </c>
    </row>
    <row r="1293" spans="22:26" ht="12.75">
      <c r="V1293" s="43">
        <f t="shared" si="99"/>
      </c>
      <c r="W1293" s="43">
        <f t="shared" si="100"/>
      </c>
      <c r="X1293" s="43">
        <f t="shared" si="101"/>
      </c>
      <c r="Y1293" s="43">
        <f t="shared" si="102"/>
      </c>
      <c r="Z1293" s="43">
        <f t="shared" si="103"/>
      </c>
    </row>
    <row r="1294" spans="22:26" ht="12.75">
      <c r="V1294" s="43">
        <f t="shared" si="99"/>
      </c>
      <c r="W1294" s="43">
        <f t="shared" si="100"/>
      </c>
      <c r="X1294" s="43">
        <f t="shared" si="101"/>
      </c>
      <c r="Y1294" s="43">
        <f t="shared" si="102"/>
      </c>
      <c r="Z1294" s="43">
        <f t="shared" si="103"/>
      </c>
    </row>
    <row r="1295" spans="22:26" ht="12.75">
      <c r="V1295" s="43">
        <f t="shared" si="99"/>
      </c>
      <c r="W1295" s="43">
        <f t="shared" si="100"/>
      </c>
      <c r="X1295" s="43">
        <f t="shared" si="101"/>
      </c>
      <c r="Y1295" s="43">
        <f t="shared" si="102"/>
      </c>
      <c r="Z1295" s="43">
        <f t="shared" si="103"/>
      </c>
    </row>
    <row r="1296" spans="22:26" ht="12.75">
      <c r="V1296" s="43">
        <f t="shared" si="99"/>
      </c>
      <c r="W1296" s="43">
        <f t="shared" si="100"/>
      </c>
      <c r="X1296" s="43">
        <f t="shared" si="101"/>
      </c>
      <c r="Y1296" s="43">
        <f t="shared" si="102"/>
      </c>
      <c r="Z1296" s="43">
        <f t="shared" si="103"/>
      </c>
    </row>
    <row r="1297" spans="22:26" ht="12.75">
      <c r="V1297" s="43">
        <f t="shared" si="99"/>
      </c>
      <c r="W1297" s="43">
        <f t="shared" si="100"/>
      </c>
      <c r="X1297" s="43">
        <f t="shared" si="101"/>
      </c>
      <c r="Y1297" s="43">
        <f t="shared" si="102"/>
      </c>
      <c r="Z1297" s="43">
        <f t="shared" si="103"/>
      </c>
    </row>
    <row r="1298" spans="22:26" ht="12.75">
      <c r="V1298" s="43">
        <f t="shared" si="99"/>
      </c>
      <c r="W1298" s="43">
        <f t="shared" si="100"/>
      </c>
      <c r="X1298" s="43">
        <f t="shared" si="101"/>
      </c>
      <c r="Y1298" s="43">
        <f t="shared" si="102"/>
      </c>
      <c r="Z1298" s="43">
        <f t="shared" si="103"/>
      </c>
    </row>
    <row r="1299" spans="22:26" ht="12.75">
      <c r="V1299" s="43">
        <f t="shared" si="99"/>
      </c>
      <c r="W1299" s="43">
        <f t="shared" si="100"/>
      </c>
      <c r="X1299" s="43">
        <f t="shared" si="101"/>
      </c>
      <c r="Y1299" s="43">
        <f t="shared" si="102"/>
      </c>
      <c r="Z1299" s="43">
        <f t="shared" si="103"/>
      </c>
    </row>
    <row r="1300" spans="22:26" ht="12.75">
      <c r="V1300" s="43">
        <f t="shared" si="99"/>
      </c>
      <c r="W1300" s="43">
        <f t="shared" si="100"/>
      </c>
      <c r="X1300" s="43">
        <f t="shared" si="101"/>
      </c>
      <c r="Y1300" s="43">
        <f t="shared" si="102"/>
      </c>
      <c r="Z1300" s="43">
        <f t="shared" si="103"/>
      </c>
    </row>
    <row r="1301" spans="22:26" ht="12.75">
      <c r="V1301" s="43">
        <f t="shared" si="99"/>
      </c>
      <c r="W1301" s="43">
        <f t="shared" si="100"/>
      </c>
      <c r="X1301" s="43">
        <f t="shared" si="101"/>
      </c>
      <c r="Y1301" s="43">
        <f t="shared" si="102"/>
      </c>
      <c r="Z1301" s="43">
        <f t="shared" si="103"/>
      </c>
    </row>
    <row r="1302" spans="22:26" ht="12.75">
      <c r="V1302" s="43">
        <f t="shared" si="99"/>
      </c>
      <c r="W1302" s="43">
        <f t="shared" si="100"/>
      </c>
      <c r="X1302" s="43">
        <f t="shared" si="101"/>
      </c>
      <c r="Y1302" s="43">
        <f t="shared" si="102"/>
      </c>
      <c r="Z1302" s="43">
        <f t="shared" si="103"/>
      </c>
    </row>
    <row r="1303" spans="22:26" ht="12.75">
      <c r="V1303" s="43">
        <f t="shared" si="99"/>
      </c>
      <c r="W1303" s="43">
        <f t="shared" si="100"/>
      </c>
      <c r="X1303" s="43">
        <f t="shared" si="101"/>
      </c>
      <c r="Y1303" s="43">
        <f t="shared" si="102"/>
      </c>
      <c r="Z1303" s="43">
        <f t="shared" si="103"/>
      </c>
    </row>
    <row r="1304" spans="22:26" ht="12.75">
      <c r="V1304" s="43">
        <f t="shared" si="99"/>
      </c>
      <c r="W1304" s="43">
        <f t="shared" si="100"/>
      </c>
      <c r="X1304" s="43">
        <f t="shared" si="101"/>
      </c>
      <c r="Y1304" s="43">
        <f t="shared" si="102"/>
      </c>
      <c r="Z1304" s="43">
        <f t="shared" si="103"/>
      </c>
    </row>
    <row r="1305" spans="22:26" ht="12.75">
      <c r="V1305" s="43">
        <f t="shared" si="99"/>
      </c>
      <c r="W1305" s="43">
        <f t="shared" si="100"/>
      </c>
      <c r="X1305" s="43">
        <f t="shared" si="101"/>
      </c>
      <c r="Y1305" s="43">
        <f t="shared" si="102"/>
      </c>
      <c r="Z1305" s="43">
        <f t="shared" si="103"/>
      </c>
    </row>
    <row r="1306" spans="22:26" ht="12.75">
      <c r="V1306" s="43">
        <f t="shared" si="99"/>
      </c>
      <c r="W1306" s="43">
        <f t="shared" si="100"/>
      </c>
      <c r="X1306" s="43">
        <f t="shared" si="101"/>
      </c>
      <c r="Y1306" s="43">
        <f t="shared" si="102"/>
      </c>
      <c r="Z1306" s="43">
        <f t="shared" si="103"/>
      </c>
    </row>
    <row r="1307" spans="22:26" ht="12.75">
      <c r="V1307" s="43">
        <f t="shared" si="99"/>
      </c>
      <c r="W1307" s="43">
        <f t="shared" si="100"/>
      </c>
      <c r="X1307" s="43">
        <f t="shared" si="101"/>
      </c>
      <c r="Y1307" s="43">
        <f t="shared" si="102"/>
      </c>
      <c r="Z1307" s="43">
        <f t="shared" si="103"/>
      </c>
    </row>
    <row r="1308" spans="22:26" ht="12.75">
      <c r="V1308" s="43">
        <f t="shared" si="99"/>
      </c>
      <c r="W1308" s="43">
        <f t="shared" si="100"/>
      </c>
      <c r="X1308" s="43">
        <f t="shared" si="101"/>
      </c>
      <c r="Y1308" s="43">
        <f t="shared" si="102"/>
      </c>
      <c r="Z1308" s="43">
        <f t="shared" si="103"/>
      </c>
    </row>
    <row r="1309" spans="22:26" ht="12.75">
      <c r="V1309" s="43">
        <f t="shared" si="99"/>
      </c>
      <c r="W1309" s="43">
        <f t="shared" si="100"/>
      </c>
      <c r="X1309" s="43">
        <f t="shared" si="101"/>
      </c>
      <c r="Y1309" s="43">
        <f t="shared" si="102"/>
      </c>
      <c r="Z1309" s="43">
        <f t="shared" si="103"/>
      </c>
    </row>
    <row r="1310" spans="22:26" ht="12.75">
      <c r="V1310" s="43">
        <f t="shared" si="99"/>
      </c>
      <c r="W1310" s="43">
        <f t="shared" si="100"/>
      </c>
      <c r="X1310" s="43">
        <f t="shared" si="101"/>
      </c>
      <c r="Y1310" s="43">
        <f t="shared" si="102"/>
      </c>
      <c r="Z1310" s="43">
        <f t="shared" si="103"/>
      </c>
    </row>
    <row r="1311" spans="22:26" ht="12.75">
      <c r="V1311" s="43">
        <f t="shared" si="99"/>
      </c>
      <c r="W1311" s="43">
        <f t="shared" si="100"/>
      </c>
      <c r="X1311" s="43">
        <f t="shared" si="101"/>
      </c>
      <c r="Y1311" s="43">
        <f t="shared" si="102"/>
      </c>
      <c r="Z1311" s="43">
        <f t="shared" si="103"/>
      </c>
    </row>
    <row r="1312" spans="22:26" ht="12.75">
      <c r="V1312" s="43">
        <f t="shared" si="99"/>
      </c>
      <c r="W1312" s="43">
        <f t="shared" si="100"/>
      </c>
      <c r="X1312" s="43">
        <f t="shared" si="101"/>
      </c>
      <c r="Y1312" s="43">
        <f t="shared" si="102"/>
      </c>
      <c r="Z1312" s="43">
        <f t="shared" si="103"/>
      </c>
    </row>
    <row r="1313" spans="22:26" ht="12.75">
      <c r="V1313" s="43">
        <f t="shared" si="99"/>
      </c>
      <c r="W1313" s="43">
        <f t="shared" si="100"/>
      </c>
      <c r="X1313" s="43">
        <f t="shared" si="101"/>
      </c>
      <c r="Y1313" s="43">
        <f t="shared" si="102"/>
      </c>
      <c r="Z1313" s="43">
        <f t="shared" si="103"/>
      </c>
    </row>
    <row r="1314" spans="22:26" ht="12.75">
      <c r="V1314" s="43">
        <f t="shared" si="99"/>
      </c>
      <c r="W1314" s="43">
        <f t="shared" si="100"/>
      </c>
      <c r="X1314" s="43">
        <f t="shared" si="101"/>
      </c>
      <c r="Y1314" s="43">
        <f t="shared" si="102"/>
      </c>
      <c r="Z1314" s="43">
        <f t="shared" si="103"/>
      </c>
    </row>
    <row r="1315" spans="22:26" ht="12.75">
      <c r="V1315" s="43">
        <f t="shared" si="99"/>
      </c>
      <c r="W1315" s="43">
        <f t="shared" si="100"/>
      </c>
      <c r="X1315" s="43">
        <f t="shared" si="101"/>
      </c>
      <c r="Y1315" s="43">
        <f t="shared" si="102"/>
      </c>
      <c r="Z1315" s="43">
        <f t="shared" si="103"/>
      </c>
    </row>
    <row r="1316" spans="22:26" ht="12.75">
      <c r="V1316" s="43">
        <f t="shared" si="99"/>
      </c>
      <c r="W1316" s="43">
        <f t="shared" si="100"/>
      </c>
      <c r="X1316" s="43">
        <f t="shared" si="101"/>
      </c>
      <c r="Y1316" s="43">
        <f t="shared" si="102"/>
      </c>
      <c r="Z1316" s="43">
        <f t="shared" si="103"/>
      </c>
    </row>
    <row r="1317" spans="22:26" ht="12.75">
      <c r="V1317" s="43">
        <f t="shared" si="99"/>
      </c>
      <c r="W1317" s="43">
        <f t="shared" si="100"/>
      </c>
      <c r="X1317" s="43">
        <f t="shared" si="101"/>
      </c>
      <c r="Y1317" s="43">
        <f t="shared" si="102"/>
      </c>
      <c r="Z1317" s="43">
        <f t="shared" si="103"/>
      </c>
    </row>
    <row r="1318" spans="22:26" ht="12.75">
      <c r="V1318" s="43">
        <f t="shared" si="99"/>
      </c>
      <c r="W1318" s="43">
        <f t="shared" si="100"/>
      </c>
      <c r="X1318" s="43">
        <f t="shared" si="101"/>
      </c>
      <c r="Y1318" s="43">
        <f t="shared" si="102"/>
      </c>
      <c r="Z1318" s="43">
        <f t="shared" si="103"/>
      </c>
    </row>
    <row r="1319" spans="22:26" ht="12.75">
      <c r="V1319" s="43">
        <f t="shared" si="99"/>
      </c>
      <c r="W1319" s="43">
        <f t="shared" si="100"/>
      </c>
      <c r="X1319" s="43">
        <f t="shared" si="101"/>
      </c>
      <c r="Y1319" s="43">
        <f t="shared" si="102"/>
      </c>
      <c r="Z1319" s="43">
        <f t="shared" si="103"/>
      </c>
    </row>
    <row r="1320" spans="22:26" ht="12.75">
      <c r="V1320" s="43">
        <f t="shared" si="99"/>
      </c>
      <c r="W1320" s="43">
        <f t="shared" si="100"/>
      </c>
      <c r="X1320" s="43">
        <f t="shared" si="101"/>
      </c>
      <c r="Y1320" s="43">
        <f t="shared" si="102"/>
      </c>
      <c r="Z1320" s="43">
        <f t="shared" si="103"/>
      </c>
    </row>
    <row r="1321" spans="22:26" ht="12.75">
      <c r="V1321" s="43">
        <f t="shared" si="99"/>
      </c>
      <c r="W1321" s="43">
        <f t="shared" si="100"/>
      </c>
      <c r="X1321" s="43">
        <f t="shared" si="101"/>
      </c>
      <c r="Y1321" s="43">
        <f t="shared" si="102"/>
      </c>
      <c r="Z1321" s="43">
        <f t="shared" si="103"/>
      </c>
    </row>
    <row r="1322" spans="22:26" ht="12.75">
      <c r="V1322" s="43">
        <f t="shared" si="99"/>
      </c>
      <c r="W1322" s="43">
        <f t="shared" si="100"/>
      </c>
      <c r="X1322" s="43">
        <f t="shared" si="101"/>
      </c>
      <c r="Y1322" s="43">
        <f t="shared" si="102"/>
      </c>
      <c r="Z1322" s="43">
        <f t="shared" si="103"/>
      </c>
    </row>
    <row r="1323" spans="22:26" ht="12.75">
      <c r="V1323" s="43">
        <f t="shared" si="99"/>
      </c>
      <c r="W1323" s="43">
        <f t="shared" si="100"/>
      </c>
      <c r="X1323" s="43">
        <f t="shared" si="101"/>
      </c>
      <c r="Y1323" s="43">
        <f t="shared" si="102"/>
      </c>
      <c r="Z1323" s="43">
        <f t="shared" si="103"/>
      </c>
    </row>
    <row r="1324" spans="22:26" ht="12.75">
      <c r="V1324" s="43">
        <f t="shared" si="99"/>
      </c>
      <c r="W1324" s="43">
        <f t="shared" si="100"/>
      </c>
      <c r="X1324" s="43">
        <f t="shared" si="101"/>
      </c>
      <c r="Y1324" s="43">
        <f t="shared" si="102"/>
      </c>
      <c r="Z1324" s="43">
        <f t="shared" si="103"/>
      </c>
    </row>
    <row r="1325" spans="22:26" ht="12.75">
      <c r="V1325" s="43">
        <f t="shared" si="99"/>
      </c>
      <c r="W1325" s="43">
        <f t="shared" si="100"/>
      </c>
      <c r="X1325" s="43">
        <f t="shared" si="101"/>
      </c>
      <c r="Y1325" s="43">
        <f t="shared" si="102"/>
      </c>
      <c r="Z1325" s="43">
        <f t="shared" si="103"/>
      </c>
    </row>
    <row r="1326" spans="22:26" ht="12.75">
      <c r="V1326" s="43">
        <f t="shared" si="99"/>
      </c>
      <c r="W1326" s="43">
        <f t="shared" si="100"/>
      </c>
      <c r="X1326" s="43">
        <f t="shared" si="101"/>
      </c>
      <c r="Y1326" s="43">
        <f t="shared" si="102"/>
      </c>
      <c r="Z1326" s="43">
        <f t="shared" si="103"/>
      </c>
    </row>
    <row r="1327" spans="22:26" ht="12.75">
      <c r="V1327" s="43">
        <f t="shared" si="99"/>
      </c>
      <c r="W1327" s="43">
        <f t="shared" si="100"/>
      </c>
      <c r="X1327" s="43">
        <f t="shared" si="101"/>
      </c>
      <c r="Y1327" s="43">
        <f t="shared" si="102"/>
      </c>
      <c r="Z1327" s="43">
        <f t="shared" si="103"/>
      </c>
    </row>
    <row r="1328" spans="22:26" ht="12.75">
      <c r="V1328" s="43">
        <f t="shared" si="99"/>
      </c>
      <c r="W1328" s="43">
        <f t="shared" si="100"/>
      </c>
      <c r="X1328" s="43">
        <f t="shared" si="101"/>
      </c>
      <c r="Y1328" s="43">
        <f t="shared" si="102"/>
      </c>
      <c r="Z1328" s="43">
        <f t="shared" si="103"/>
      </c>
    </row>
    <row r="1329" spans="22:26" ht="12.75">
      <c r="V1329" s="43">
        <f aca="true" t="shared" si="104" ref="V1329:V1392">IF((AY1329&gt;$K$3)*(AY1329&lt;=$L$3),AY1329,"")</f>
      </c>
      <c r="W1329" s="43">
        <f aca="true" t="shared" si="105" ref="W1329:W1392">IF((AY1329&gt;$K$4)*(AY1329&lt;=$L$4),AY1329,"")</f>
      </c>
      <c r="X1329" s="43">
        <f aca="true" t="shared" si="106" ref="X1329:X1392">IF((AY1329&gt;$K$5)*(AY1329&lt;=$L$5),AY1329,"")</f>
      </c>
      <c r="Y1329" s="43">
        <f aca="true" t="shared" si="107" ref="Y1329:Y1392">IF((AY1329&gt;$K$6)*(AY1329&lt;=$L$6),AY1329,"")</f>
      </c>
      <c r="Z1329" s="43">
        <f aca="true" t="shared" si="108" ref="Z1329:Z1392">IF((AY1329&gt;$K$7),AY1329,"")</f>
      </c>
    </row>
    <row r="1330" spans="22:26" ht="12.75">
      <c r="V1330" s="43">
        <f t="shared" si="104"/>
      </c>
      <c r="W1330" s="43">
        <f t="shared" si="105"/>
      </c>
      <c r="X1330" s="43">
        <f t="shared" si="106"/>
      </c>
      <c r="Y1330" s="43">
        <f t="shared" si="107"/>
      </c>
      <c r="Z1330" s="43">
        <f t="shared" si="108"/>
      </c>
    </row>
    <row r="1331" spans="22:26" ht="12.75">
      <c r="V1331" s="43">
        <f t="shared" si="104"/>
      </c>
      <c r="W1331" s="43">
        <f t="shared" si="105"/>
      </c>
      <c r="X1331" s="43">
        <f t="shared" si="106"/>
      </c>
      <c r="Y1331" s="43">
        <f t="shared" si="107"/>
      </c>
      <c r="Z1331" s="43">
        <f t="shared" si="108"/>
      </c>
    </row>
    <row r="1332" spans="22:26" ht="12.75">
      <c r="V1332" s="43">
        <f t="shared" si="104"/>
      </c>
      <c r="W1332" s="43">
        <f t="shared" si="105"/>
      </c>
      <c r="X1332" s="43">
        <f t="shared" si="106"/>
      </c>
      <c r="Y1332" s="43">
        <f t="shared" si="107"/>
      </c>
      <c r="Z1332" s="43">
        <f t="shared" si="108"/>
      </c>
    </row>
    <row r="1333" spans="22:26" ht="12.75">
      <c r="V1333" s="43">
        <f t="shared" si="104"/>
      </c>
      <c r="W1333" s="43">
        <f t="shared" si="105"/>
      </c>
      <c r="X1333" s="43">
        <f t="shared" si="106"/>
      </c>
      <c r="Y1333" s="43">
        <f t="shared" si="107"/>
      </c>
      <c r="Z1333" s="43">
        <f t="shared" si="108"/>
      </c>
    </row>
    <row r="1334" spans="22:26" ht="12.75">
      <c r="V1334" s="43">
        <f t="shared" si="104"/>
      </c>
      <c r="W1334" s="43">
        <f t="shared" si="105"/>
      </c>
      <c r="X1334" s="43">
        <f t="shared" si="106"/>
      </c>
      <c r="Y1334" s="43">
        <f t="shared" si="107"/>
      </c>
      <c r="Z1334" s="43">
        <f t="shared" si="108"/>
      </c>
    </row>
    <row r="1335" spans="22:26" ht="12.75">
      <c r="V1335" s="43">
        <f t="shared" si="104"/>
      </c>
      <c r="W1335" s="43">
        <f t="shared" si="105"/>
      </c>
      <c r="X1335" s="43">
        <f t="shared" si="106"/>
      </c>
      <c r="Y1335" s="43">
        <f t="shared" si="107"/>
      </c>
      <c r="Z1335" s="43">
        <f t="shared" si="108"/>
      </c>
    </row>
    <row r="1336" spans="22:26" ht="12.75">
      <c r="V1336" s="43">
        <f t="shared" si="104"/>
      </c>
      <c r="W1336" s="43">
        <f t="shared" si="105"/>
      </c>
      <c r="X1336" s="43">
        <f t="shared" si="106"/>
      </c>
      <c r="Y1336" s="43">
        <f t="shared" si="107"/>
      </c>
      <c r="Z1336" s="43">
        <f t="shared" si="108"/>
      </c>
    </row>
    <row r="1337" spans="22:26" ht="12.75">
      <c r="V1337" s="43">
        <f t="shared" si="104"/>
      </c>
      <c r="W1337" s="43">
        <f t="shared" si="105"/>
      </c>
      <c r="X1337" s="43">
        <f t="shared" si="106"/>
      </c>
      <c r="Y1337" s="43">
        <f t="shared" si="107"/>
      </c>
      <c r="Z1337" s="43">
        <f t="shared" si="108"/>
      </c>
    </row>
    <row r="1338" spans="22:26" ht="12.75">
      <c r="V1338" s="43">
        <f t="shared" si="104"/>
      </c>
      <c r="W1338" s="43">
        <f t="shared" si="105"/>
      </c>
      <c r="X1338" s="43">
        <f t="shared" si="106"/>
      </c>
      <c r="Y1338" s="43">
        <f t="shared" si="107"/>
      </c>
      <c r="Z1338" s="43">
        <f t="shared" si="108"/>
      </c>
    </row>
    <row r="1339" spans="22:26" ht="12.75">
      <c r="V1339" s="43">
        <f t="shared" si="104"/>
      </c>
      <c r="W1339" s="43">
        <f t="shared" si="105"/>
      </c>
      <c r="X1339" s="43">
        <f t="shared" si="106"/>
      </c>
      <c r="Y1339" s="43">
        <f t="shared" si="107"/>
      </c>
      <c r="Z1339" s="43">
        <f t="shared" si="108"/>
      </c>
    </row>
    <row r="1340" spans="22:26" ht="12.75">
      <c r="V1340" s="43">
        <f t="shared" si="104"/>
      </c>
      <c r="W1340" s="43">
        <f t="shared" si="105"/>
      </c>
      <c r="X1340" s="43">
        <f t="shared" si="106"/>
      </c>
      <c r="Y1340" s="43">
        <f t="shared" si="107"/>
      </c>
      <c r="Z1340" s="43">
        <f t="shared" si="108"/>
      </c>
    </row>
    <row r="1341" spans="22:26" ht="12.75">
      <c r="V1341" s="43">
        <f t="shared" si="104"/>
      </c>
      <c r="W1341" s="43">
        <f t="shared" si="105"/>
      </c>
      <c r="X1341" s="43">
        <f t="shared" si="106"/>
      </c>
      <c r="Y1341" s="43">
        <f t="shared" si="107"/>
      </c>
      <c r="Z1341" s="43">
        <f t="shared" si="108"/>
      </c>
    </row>
    <row r="1342" spans="22:26" ht="12.75">
      <c r="V1342" s="43">
        <f t="shared" si="104"/>
      </c>
      <c r="W1342" s="43">
        <f t="shared" si="105"/>
      </c>
      <c r="X1342" s="43">
        <f t="shared" si="106"/>
      </c>
      <c r="Y1342" s="43">
        <f t="shared" si="107"/>
      </c>
      <c r="Z1342" s="43">
        <f t="shared" si="108"/>
      </c>
    </row>
    <row r="1343" spans="22:26" ht="12.75">
      <c r="V1343" s="43">
        <f t="shared" si="104"/>
      </c>
      <c r="W1343" s="43">
        <f t="shared" si="105"/>
      </c>
      <c r="X1343" s="43">
        <f t="shared" si="106"/>
      </c>
      <c r="Y1343" s="43">
        <f t="shared" si="107"/>
      </c>
      <c r="Z1343" s="43">
        <f t="shared" si="108"/>
      </c>
    </row>
    <row r="1344" spans="22:26" ht="12.75">
      <c r="V1344" s="43">
        <f t="shared" si="104"/>
      </c>
      <c r="W1344" s="43">
        <f t="shared" si="105"/>
      </c>
      <c r="X1344" s="43">
        <f t="shared" si="106"/>
      </c>
      <c r="Y1344" s="43">
        <f t="shared" si="107"/>
      </c>
      <c r="Z1344" s="43">
        <f t="shared" si="108"/>
      </c>
    </row>
    <row r="1345" spans="22:26" ht="12.75">
      <c r="V1345" s="43">
        <f t="shared" si="104"/>
      </c>
      <c r="W1345" s="43">
        <f t="shared" si="105"/>
      </c>
      <c r="X1345" s="43">
        <f t="shared" si="106"/>
      </c>
      <c r="Y1345" s="43">
        <f t="shared" si="107"/>
      </c>
      <c r="Z1345" s="43">
        <f t="shared" si="108"/>
      </c>
    </row>
    <row r="1346" spans="22:26" ht="12.75">
      <c r="V1346" s="43">
        <f t="shared" si="104"/>
      </c>
      <c r="W1346" s="43">
        <f t="shared" si="105"/>
      </c>
      <c r="X1346" s="43">
        <f t="shared" si="106"/>
      </c>
      <c r="Y1346" s="43">
        <f t="shared" si="107"/>
      </c>
      <c r="Z1346" s="43">
        <f t="shared" si="108"/>
      </c>
    </row>
    <row r="1347" spans="22:26" ht="12.75">
      <c r="V1347" s="43">
        <f t="shared" si="104"/>
      </c>
      <c r="W1347" s="43">
        <f t="shared" si="105"/>
      </c>
      <c r="X1347" s="43">
        <f t="shared" si="106"/>
      </c>
      <c r="Y1347" s="43">
        <f t="shared" si="107"/>
      </c>
      <c r="Z1347" s="43">
        <f t="shared" si="108"/>
      </c>
    </row>
    <row r="1348" spans="22:26" ht="12.75">
      <c r="V1348" s="43">
        <f t="shared" si="104"/>
      </c>
      <c r="W1348" s="43">
        <f t="shared" si="105"/>
      </c>
      <c r="X1348" s="43">
        <f t="shared" si="106"/>
      </c>
      <c r="Y1348" s="43">
        <f t="shared" si="107"/>
      </c>
      <c r="Z1348" s="43">
        <f t="shared" si="108"/>
      </c>
    </row>
    <row r="1349" spans="22:26" ht="12.75">
      <c r="V1349" s="43">
        <f t="shared" si="104"/>
      </c>
      <c r="W1349" s="43">
        <f t="shared" si="105"/>
      </c>
      <c r="X1349" s="43">
        <f t="shared" si="106"/>
      </c>
      <c r="Y1349" s="43">
        <f t="shared" si="107"/>
      </c>
      <c r="Z1349" s="43">
        <f t="shared" si="108"/>
      </c>
    </row>
    <row r="1350" spans="22:26" ht="12.75">
      <c r="V1350" s="43">
        <f t="shared" si="104"/>
      </c>
      <c r="W1350" s="43">
        <f t="shared" si="105"/>
      </c>
      <c r="X1350" s="43">
        <f t="shared" si="106"/>
      </c>
      <c r="Y1350" s="43">
        <f t="shared" si="107"/>
      </c>
      <c r="Z1350" s="43">
        <f t="shared" si="108"/>
      </c>
    </row>
    <row r="1351" spans="22:26" ht="12.75">
      <c r="V1351" s="43">
        <f t="shared" si="104"/>
      </c>
      <c r="W1351" s="43">
        <f t="shared" si="105"/>
      </c>
      <c r="X1351" s="43">
        <f t="shared" si="106"/>
      </c>
      <c r="Y1351" s="43">
        <f t="shared" si="107"/>
      </c>
      <c r="Z1351" s="43">
        <f t="shared" si="108"/>
      </c>
    </row>
    <row r="1352" spans="22:26" ht="12.75">
      <c r="V1352" s="43">
        <f t="shared" si="104"/>
      </c>
      <c r="W1352" s="43">
        <f t="shared" si="105"/>
      </c>
      <c r="X1352" s="43">
        <f t="shared" si="106"/>
      </c>
      <c r="Y1352" s="43">
        <f t="shared" si="107"/>
      </c>
      <c r="Z1352" s="43">
        <f t="shared" si="108"/>
      </c>
    </row>
    <row r="1353" spans="22:26" ht="12.75">
      <c r="V1353" s="43">
        <f t="shared" si="104"/>
      </c>
      <c r="W1353" s="43">
        <f t="shared" si="105"/>
      </c>
      <c r="X1353" s="43">
        <f t="shared" si="106"/>
      </c>
      <c r="Y1353" s="43">
        <f t="shared" si="107"/>
      </c>
      <c r="Z1353" s="43">
        <f t="shared" si="108"/>
      </c>
    </row>
    <row r="1354" spans="22:26" ht="12.75">
      <c r="V1354" s="43">
        <f t="shared" si="104"/>
      </c>
      <c r="W1354" s="43">
        <f t="shared" si="105"/>
      </c>
      <c r="X1354" s="43">
        <f t="shared" si="106"/>
      </c>
      <c r="Y1354" s="43">
        <f t="shared" si="107"/>
      </c>
      <c r="Z1354" s="43">
        <f t="shared" si="108"/>
      </c>
    </row>
    <row r="1355" spans="22:26" ht="12.75">
      <c r="V1355" s="43">
        <f t="shared" si="104"/>
      </c>
      <c r="W1355" s="43">
        <f t="shared" si="105"/>
      </c>
      <c r="X1355" s="43">
        <f t="shared" si="106"/>
      </c>
      <c r="Y1355" s="43">
        <f t="shared" si="107"/>
      </c>
      <c r="Z1355" s="43">
        <f t="shared" si="108"/>
      </c>
    </row>
    <row r="1356" spans="22:26" ht="12.75">
      <c r="V1356" s="43">
        <f t="shared" si="104"/>
      </c>
      <c r="W1356" s="43">
        <f t="shared" si="105"/>
      </c>
      <c r="X1356" s="43">
        <f t="shared" si="106"/>
      </c>
      <c r="Y1356" s="43">
        <f t="shared" si="107"/>
      </c>
      <c r="Z1356" s="43">
        <f t="shared" si="108"/>
      </c>
    </row>
    <row r="1357" spans="22:26" ht="12.75">
      <c r="V1357" s="43">
        <f t="shared" si="104"/>
      </c>
      <c r="W1357" s="43">
        <f t="shared" si="105"/>
      </c>
      <c r="X1357" s="43">
        <f t="shared" si="106"/>
      </c>
      <c r="Y1357" s="43">
        <f t="shared" si="107"/>
      </c>
      <c r="Z1357" s="43">
        <f t="shared" si="108"/>
      </c>
    </row>
    <row r="1358" spans="22:26" ht="12.75">
      <c r="V1358" s="43">
        <f t="shared" si="104"/>
      </c>
      <c r="W1358" s="43">
        <f t="shared" si="105"/>
      </c>
      <c r="X1358" s="43">
        <f t="shared" si="106"/>
      </c>
      <c r="Y1358" s="43">
        <f t="shared" si="107"/>
      </c>
      <c r="Z1358" s="43">
        <f t="shared" si="108"/>
      </c>
    </row>
    <row r="1359" spans="22:26" ht="12.75">
      <c r="V1359" s="43">
        <f t="shared" si="104"/>
      </c>
      <c r="W1359" s="43">
        <f t="shared" si="105"/>
      </c>
      <c r="X1359" s="43">
        <f t="shared" si="106"/>
      </c>
      <c r="Y1359" s="43">
        <f t="shared" si="107"/>
      </c>
      <c r="Z1359" s="43">
        <f t="shared" si="108"/>
      </c>
    </row>
    <row r="1360" spans="22:26" ht="12.75">
      <c r="V1360" s="43">
        <f t="shared" si="104"/>
      </c>
      <c r="W1360" s="43">
        <f t="shared" si="105"/>
      </c>
      <c r="X1360" s="43">
        <f t="shared" si="106"/>
      </c>
      <c r="Y1360" s="43">
        <f t="shared" si="107"/>
      </c>
      <c r="Z1360" s="43">
        <f t="shared" si="108"/>
      </c>
    </row>
    <row r="1361" spans="22:26" ht="12.75">
      <c r="V1361" s="43">
        <f t="shared" si="104"/>
      </c>
      <c r="W1361" s="43">
        <f t="shared" si="105"/>
      </c>
      <c r="X1361" s="43">
        <f t="shared" si="106"/>
      </c>
      <c r="Y1361" s="43">
        <f t="shared" si="107"/>
      </c>
      <c r="Z1361" s="43">
        <f t="shared" si="108"/>
      </c>
    </row>
    <row r="1362" spans="22:26" ht="12.75">
      <c r="V1362" s="43">
        <f t="shared" si="104"/>
      </c>
      <c r="W1362" s="43">
        <f t="shared" si="105"/>
      </c>
      <c r="X1362" s="43">
        <f t="shared" si="106"/>
      </c>
      <c r="Y1362" s="43">
        <f t="shared" si="107"/>
      </c>
      <c r="Z1362" s="43">
        <f t="shared" si="108"/>
      </c>
    </row>
    <row r="1363" spans="22:26" ht="12.75">
      <c r="V1363" s="43">
        <f t="shared" si="104"/>
      </c>
      <c r="W1363" s="43">
        <f t="shared" si="105"/>
      </c>
      <c r="X1363" s="43">
        <f t="shared" si="106"/>
      </c>
      <c r="Y1363" s="43">
        <f t="shared" si="107"/>
      </c>
      <c r="Z1363" s="43">
        <f t="shared" si="108"/>
      </c>
    </row>
    <row r="1364" spans="22:26" ht="12.75">
      <c r="V1364" s="43">
        <f t="shared" si="104"/>
      </c>
      <c r="W1364" s="43">
        <f t="shared" si="105"/>
      </c>
      <c r="X1364" s="43">
        <f t="shared" si="106"/>
      </c>
      <c r="Y1364" s="43">
        <f t="shared" si="107"/>
      </c>
      <c r="Z1364" s="43">
        <f t="shared" si="108"/>
      </c>
    </row>
    <row r="1365" spans="22:26" ht="12.75">
      <c r="V1365" s="43">
        <f t="shared" si="104"/>
      </c>
      <c r="W1365" s="43">
        <f t="shared" si="105"/>
      </c>
      <c r="X1365" s="43">
        <f t="shared" si="106"/>
      </c>
      <c r="Y1365" s="43">
        <f t="shared" si="107"/>
      </c>
      <c r="Z1365" s="43">
        <f t="shared" si="108"/>
      </c>
    </row>
    <row r="1366" spans="22:26" ht="12.75">
      <c r="V1366" s="43">
        <f t="shared" si="104"/>
      </c>
      <c r="W1366" s="43">
        <f t="shared" si="105"/>
      </c>
      <c r="X1366" s="43">
        <f t="shared" si="106"/>
      </c>
      <c r="Y1366" s="43">
        <f t="shared" si="107"/>
      </c>
      <c r="Z1366" s="43">
        <f t="shared" si="108"/>
      </c>
    </row>
    <row r="1367" spans="22:26" ht="12.75">
      <c r="V1367" s="43">
        <f t="shared" si="104"/>
      </c>
      <c r="W1367" s="43">
        <f t="shared" si="105"/>
      </c>
      <c r="X1367" s="43">
        <f t="shared" si="106"/>
      </c>
      <c r="Y1367" s="43">
        <f t="shared" si="107"/>
      </c>
      <c r="Z1367" s="43">
        <f t="shared" si="108"/>
      </c>
    </row>
    <row r="1368" spans="22:26" ht="12.75">
      <c r="V1368" s="43">
        <f t="shared" si="104"/>
      </c>
      <c r="W1368" s="43">
        <f t="shared" si="105"/>
      </c>
      <c r="X1368" s="43">
        <f t="shared" si="106"/>
      </c>
      <c r="Y1368" s="43">
        <f t="shared" si="107"/>
      </c>
      <c r="Z1368" s="43">
        <f t="shared" si="108"/>
      </c>
    </row>
    <row r="1369" spans="22:26" ht="12.75">
      <c r="V1369" s="43">
        <f t="shared" si="104"/>
      </c>
      <c r="W1369" s="43">
        <f t="shared" si="105"/>
      </c>
      <c r="X1369" s="43">
        <f t="shared" si="106"/>
      </c>
      <c r="Y1369" s="43">
        <f t="shared" si="107"/>
      </c>
      <c r="Z1369" s="43">
        <f t="shared" si="108"/>
      </c>
    </row>
    <row r="1370" spans="22:26" ht="12.75">
      <c r="V1370" s="43">
        <f t="shared" si="104"/>
      </c>
      <c r="W1370" s="43">
        <f t="shared" si="105"/>
      </c>
      <c r="X1370" s="43">
        <f t="shared" si="106"/>
      </c>
      <c r="Y1370" s="43">
        <f t="shared" si="107"/>
      </c>
      <c r="Z1370" s="43">
        <f t="shared" si="108"/>
      </c>
    </row>
    <row r="1371" spans="22:26" ht="12.75">
      <c r="V1371" s="43">
        <f t="shared" si="104"/>
      </c>
      <c r="W1371" s="43">
        <f t="shared" si="105"/>
      </c>
      <c r="X1371" s="43">
        <f t="shared" si="106"/>
      </c>
      <c r="Y1371" s="43">
        <f t="shared" si="107"/>
      </c>
      <c r="Z1371" s="43">
        <f t="shared" si="108"/>
      </c>
    </row>
    <row r="1372" spans="22:26" ht="12.75">
      <c r="V1372" s="43">
        <f t="shared" si="104"/>
      </c>
      <c r="W1372" s="43">
        <f t="shared" si="105"/>
      </c>
      <c r="X1372" s="43">
        <f t="shared" si="106"/>
      </c>
      <c r="Y1372" s="43">
        <f t="shared" si="107"/>
      </c>
      <c r="Z1372" s="43">
        <f t="shared" si="108"/>
      </c>
    </row>
    <row r="1373" spans="22:26" ht="12.75">
      <c r="V1373" s="43">
        <f t="shared" si="104"/>
      </c>
      <c r="W1373" s="43">
        <f t="shared" si="105"/>
      </c>
      <c r="X1373" s="43">
        <f t="shared" si="106"/>
      </c>
      <c r="Y1373" s="43">
        <f t="shared" si="107"/>
      </c>
      <c r="Z1373" s="43">
        <f t="shared" si="108"/>
      </c>
    </row>
    <row r="1374" spans="22:26" ht="12.75">
      <c r="V1374" s="43">
        <f t="shared" si="104"/>
      </c>
      <c r="W1374" s="43">
        <f t="shared" si="105"/>
      </c>
      <c r="X1374" s="43">
        <f t="shared" si="106"/>
      </c>
      <c r="Y1374" s="43">
        <f t="shared" si="107"/>
      </c>
      <c r="Z1374" s="43">
        <f t="shared" si="108"/>
      </c>
    </row>
    <row r="1375" spans="22:26" ht="12.75">
      <c r="V1375" s="43">
        <f t="shared" si="104"/>
      </c>
      <c r="W1375" s="43">
        <f t="shared" si="105"/>
      </c>
      <c r="X1375" s="43">
        <f t="shared" si="106"/>
      </c>
      <c r="Y1375" s="43">
        <f t="shared" si="107"/>
      </c>
      <c r="Z1375" s="43">
        <f t="shared" si="108"/>
      </c>
    </row>
    <row r="1376" spans="22:26" ht="12.75">
      <c r="V1376" s="43">
        <f t="shared" si="104"/>
      </c>
      <c r="W1376" s="43">
        <f t="shared" si="105"/>
      </c>
      <c r="X1376" s="43">
        <f t="shared" si="106"/>
      </c>
      <c r="Y1376" s="43">
        <f t="shared" si="107"/>
      </c>
      <c r="Z1376" s="43">
        <f t="shared" si="108"/>
      </c>
    </row>
    <row r="1377" spans="22:26" ht="12.75">
      <c r="V1377" s="43">
        <f t="shared" si="104"/>
      </c>
      <c r="W1377" s="43">
        <f t="shared" si="105"/>
      </c>
      <c r="X1377" s="43">
        <f t="shared" si="106"/>
      </c>
      <c r="Y1377" s="43">
        <f t="shared" si="107"/>
      </c>
      <c r="Z1377" s="43">
        <f t="shared" si="108"/>
      </c>
    </row>
    <row r="1378" spans="22:26" ht="12.75">
      <c r="V1378" s="43">
        <f t="shared" si="104"/>
      </c>
      <c r="W1378" s="43">
        <f t="shared" si="105"/>
      </c>
      <c r="X1378" s="43">
        <f t="shared" si="106"/>
      </c>
      <c r="Y1378" s="43">
        <f t="shared" si="107"/>
      </c>
      <c r="Z1378" s="43">
        <f t="shared" si="108"/>
      </c>
    </row>
    <row r="1379" spans="22:26" ht="12.75">
      <c r="V1379" s="43">
        <f t="shared" si="104"/>
      </c>
      <c r="W1379" s="43">
        <f t="shared" si="105"/>
      </c>
      <c r="X1379" s="43">
        <f t="shared" si="106"/>
      </c>
      <c r="Y1379" s="43">
        <f t="shared" si="107"/>
      </c>
      <c r="Z1379" s="43">
        <f t="shared" si="108"/>
      </c>
    </row>
    <row r="1380" spans="22:26" ht="12.75">
      <c r="V1380" s="43">
        <f t="shared" si="104"/>
      </c>
      <c r="W1380" s="43">
        <f t="shared" si="105"/>
      </c>
      <c r="X1380" s="43">
        <f t="shared" si="106"/>
      </c>
      <c r="Y1380" s="43">
        <f t="shared" si="107"/>
      </c>
      <c r="Z1380" s="43">
        <f t="shared" si="108"/>
      </c>
    </row>
    <row r="1381" spans="22:26" ht="12.75">
      <c r="V1381" s="43">
        <f t="shared" si="104"/>
      </c>
      <c r="W1381" s="43">
        <f t="shared" si="105"/>
      </c>
      <c r="X1381" s="43">
        <f t="shared" si="106"/>
      </c>
      <c r="Y1381" s="43">
        <f t="shared" si="107"/>
      </c>
      <c r="Z1381" s="43">
        <f t="shared" si="108"/>
      </c>
    </row>
    <row r="1382" spans="22:26" ht="12.75">
      <c r="V1382" s="43">
        <f t="shared" si="104"/>
      </c>
      <c r="W1382" s="43">
        <f t="shared" si="105"/>
      </c>
      <c r="X1382" s="43">
        <f t="shared" si="106"/>
      </c>
      <c r="Y1382" s="43">
        <f t="shared" si="107"/>
      </c>
      <c r="Z1382" s="43">
        <f t="shared" si="108"/>
      </c>
    </row>
    <row r="1383" spans="22:26" ht="12.75">
      <c r="V1383" s="43">
        <f t="shared" si="104"/>
      </c>
      <c r="W1383" s="43">
        <f t="shared" si="105"/>
      </c>
      <c r="X1383" s="43">
        <f t="shared" si="106"/>
      </c>
      <c r="Y1383" s="43">
        <f t="shared" si="107"/>
      </c>
      <c r="Z1383" s="43">
        <f t="shared" si="108"/>
      </c>
    </row>
    <row r="1384" spans="22:26" ht="12.75">
      <c r="V1384" s="43">
        <f t="shared" si="104"/>
      </c>
      <c r="W1384" s="43">
        <f t="shared" si="105"/>
      </c>
      <c r="X1384" s="43">
        <f t="shared" si="106"/>
      </c>
      <c r="Y1384" s="43">
        <f t="shared" si="107"/>
      </c>
      <c r="Z1384" s="43">
        <f t="shared" si="108"/>
      </c>
    </row>
    <row r="1385" spans="22:26" ht="12.75">
      <c r="V1385" s="43">
        <f t="shared" si="104"/>
      </c>
      <c r="W1385" s="43">
        <f t="shared" si="105"/>
      </c>
      <c r="X1385" s="43">
        <f t="shared" si="106"/>
      </c>
      <c r="Y1385" s="43">
        <f t="shared" si="107"/>
      </c>
      <c r="Z1385" s="43">
        <f t="shared" si="108"/>
      </c>
    </row>
    <row r="1386" spans="22:26" ht="12.75">
      <c r="V1386" s="43">
        <f t="shared" si="104"/>
      </c>
      <c r="W1386" s="43">
        <f t="shared" si="105"/>
      </c>
      <c r="X1386" s="43">
        <f t="shared" si="106"/>
      </c>
      <c r="Y1386" s="43">
        <f t="shared" si="107"/>
      </c>
      <c r="Z1386" s="43">
        <f t="shared" si="108"/>
      </c>
    </row>
    <row r="1387" spans="22:26" ht="12.75">
      <c r="V1387" s="43">
        <f t="shared" si="104"/>
      </c>
      <c r="W1387" s="43">
        <f t="shared" si="105"/>
      </c>
      <c r="X1387" s="43">
        <f t="shared" si="106"/>
      </c>
      <c r="Y1387" s="43">
        <f t="shared" si="107"/>
      </c>
      <c r="Z1387" s="43">
        <f t="shared" si="108"/>
      </c>
    </row>
    <row r="1388" spans="22:26" ht="12.75">
      <c r="V1388" s="43">
        <f t="shared" si="104"/>
      </c>
      <c r="W1388" s="43">
        <f t="shared" si="105"/>
      </c>
      <c r="X1388" s="43">
        <f t="shared" si="106"/>
      </c>
      <c r="Y1388" s="43">
        <f t="shared" si="107"/>
      </c>
      <c r="Z1388" s="43">
        <f t="shared" si="108"/>
      </c>
    </row>
    <row r="1389" spans="22:26" ht="12.75">
      <c r="V1389" s="43">
        <f t="shared" si="104"/>
      </c>
      <c r="W1389" s="43">
        <f t="shared" si="105"/>
      </c>
      <c r="X1389" s="43">
        <f t="shared" si="106"/>
      </c>
      <c r="Y1389" s="43">
        <f t="shared" si="107"/>
      </c>
      <c r="Z1389" s="43">
        <f t="shared" si="108"/>
      </c>
    </row>
    <row r="1390" spans="22:26" ht="12.75">
      <c r="V1390" s="43">
        <f t="shared" si="104"/>
      </c>
      <c r="W1390" s="43">
        <f t="shared" si="105"/>
      </c>
      <c r="X1390" s="43">
        <f t="shared" si="106"/>
      </c>
      <c r="Y1390" s="43">
        <f t="shared" si="107"/>
      </c>
      <c r="Z1390" s="43">
        <f t="shared" si="108"/>
      </c>
    </row>
    <row r="1391" spans="22:26" ht="12.75">
      <c r="V1391" s="43">
        <f t="shared" si="104"/>
      </c>
      <c r="W1391" s="43">
        <f t="shared" si="105"/>
      </c>
      <c r="X1391" s="43">
        <f t="shared" si="106"/>
      </c>
      <c r="Y1391" s="43">
        <f t="shared" si="107"/>
      </c>
      <c r="Z1391" s="43">
        <f t="shared" si="108"/>
      </c>
    </row>
    <row r="1392" spans="22:26" ht="12.75">
      <c r="V1392" s="43">
        <f t="shared" si="104"/>
      </c>
      <c r="W1392" s="43">
        <f t="shared" si="105"/>
      </c>
      <c r="X1392" s="43">
        <f t="shared" si="106"/>
      </c>
      <c r="Y1392" s="43">
        <f t="shared" si="107"/>
      </c>
      <c r="Z1392" s="43">
        <f t="shared" si="108"/>
      </c>
    </row>
    <row r="1393" spans="22:26" ht="12.75">
      <c r="V1393" s="43">
        <f aca="true" t="shared" si="109" ref="V1393:V1456">IF((AY1393&gt;$K$3)*(AY1393&lt;=$L$3),AY1393,"")</f>
      </c>
      <c r="W1393" s="43">
        <f aca="true" t="shared" si="110" ref="W1393:W1456">IF((AY1393&gt;$K$4)*(AY1393&lt;=$L$4),AY1393,"")</f>
      </c>
      <c r="X1393" s="43">
        <f aca="true" t="shared" si="111" ref="X1393:X1456">IF((AY1393&gt;$K$5)*(AY1393&lt;=$L$5),AY1393,"")</f>
      </c>
      <c r="Y1393" s="43">
        <f aca="true" t="shared" si="112" ref="Y1393:Y1456">IF((AY1393&gt;$K$6)*(AY1393&lt;=$L$6),AY1393,"")</f>
      </c>
      <c r="Z1393" s="43">
        <f aca="true" t="shared" si="113" ref="Z1393:Z1456">IF((AY1393&gt;$K$7),AY1393,"")</f>
      </c>
    </row>
    <row r="1394" spans="22:26" ht="12.75">
      <c r="V1394" s="43">
        <f t="shared" si="109"/>
      </c>
      <c r="W1394" s="43">
        <f t="shared" si="110"/>
      </c>
      <c r="X1394" s="43">
        <f t="shared" si="111"/>
      </c>
      <c r="Y1394" s="43">
        <f t="shared" si="112"/>
      </c>
      <c r="Z1394" s="43">
        <f t="shared" si="113"/>
      </c>
    </row>
    <row r="1395" spans="22:26" ht="12.75">
      <c r="V1395" s="43">
        <f t="shared" si="109"/>
      </c>
      <c r="W1395" s="43">
        <f t="shared" si="110"/>
      </c>
      <c r="X1395" s="43">
        <f t="shared" si="111"/>
      </c>
      <c r="Y1395" s="43">
        <f t="shared" si="112"/>
      </c>
      <c r="Z1395" s="43">
        <f t="shared" si="113"/>
      </c>
    </row>
    <row r="1396" spans="22:26" ht="12.75">
      <c r="V1396" s="43">
        <f t="shared" si="109"/>
      </c>
      <c r="W1396" s="43">
        <f t="shared" si="110"/>
      </c>
      <c r="X1396" s="43">
        <f t="shared" si="111"/>
      </c>
      <c r="Y1396" s="43">
        <f t="shared" si="112"/>
      </c>
      <c r="Z1396" s="43">
        <f t="shared" si="113"/>
      </c>
    </row>
    <row r="1397" spans="22:26" ht="12.75">
      <c r="V1397" s="43">
        <f t="shared" si="109"/>
      </c>
      <c r="W1397" s="43">
        <f t="shared" si="110"/>
      </c>
      <c r="X1397" s="43">
        <f t="shared" si="111"/>
      </c>
      <c r="Y1397" s="43">
        <f t="shared" si="112"/>
      </c>
      <c r="Z1397" s="43">
        <f t="shared" si="113"/>
      </c>
    </row>
    <row r="1398" spans="22:26" ht="12.75">
      <c r="V1398" s="43">
        <f t="shared" si="109"/>
      </c>
      <c r="W1398" s="43">
        <f t="shared" si="110"/>
      </c>
      <c r="X1398" s="43">
        <f t="shared" si="111"/>
      </c>
      <c r="Y1398" s="43">
        <f t="shared" si="112"/>
      </c>
      <c r="Z1398" s="43">
        <f t="shared" si="113"/>
      </c>
    </row>
    <row r="1399" spans="22:26" ht="12.75">
      <c r="V1399" s="43">
        <f t="shared" si="109"/>
      </c>
      <c r="W1399" s="43">
        <f t="shared" si="110"/>
      </c>
      <c r="X1399" s="43">
        <f t="shared" si="111"/>
      </c>
      <c r="Y1399" s="43">
        <f t="shared" si="112"/>
      </c>
      <c r="Z1399" s="43">
        <f t="shared" si="113"/>
      </c>
    </row>
    <row r="1400" spans="22:26" ht="12.75">
      <c r="V1400" s="43">
        <f t="shared" si="109"/>
      </c>
      <c r="W1400" s="43">
        <f t="shared" si="110"/>
      </c>
      <c r="X1400" s="43">
        <f t="shared" si="111"/>
      </c>
      <c r="Y1400" s="43">
        <f t="shared" si="112"/>
      </c>
      <c r="Z1400" s="43">
        <f t="shared" si="113"/>
      </c>
    </row>
    <row r="1401" spans="22:26" ht="12.75">
      <c r="V1401" s="43">
        <f t="shared" si="109"/>
      </c>
      <c r="W1401" s="43">
        <f t="shared" si="110"/>
      </c>
      <c r="X1401" s="43">
        <f t="shared" si="111"/>
      </c>
      <c r="Y1401" s="43">
        <f t="shared" si="112"/>
      </c>
      <c r="Z1401" s="43">
        <f t="shared" si="113"/>
      </c>
    </row>
    <row r="1402" spans="22:26" ht="12.75">
      <c r="V1402" s="43">
        <f t="shared" si="109"/>
      </c>
      <c r="W1402" s="43">
        <f t="shared" si="110"/>
      </c>
      <c r="X1402" s="43">
        <f t="shared" si="111"/>
      </c>
      <c r="Y1402" s="43">
        <f t="shared" si="112"/>
      </c>
      <c r="Z1402" s="43">
        <f t="shared" si="113"/>
      </c>
    </row>
    <row r="1403" spans="22:26" ht="12.75">
      <c r="V1403" s="43">
        <f t="shared" si="109"/>
      </c>
      <c r="W1403" s="43">
        <f t="shared" si="110"/>
      </c>
      <c r="X1403" s="43">
        <f t="shared" si="111"/>
      </c>
      <c r="Y1403" s="43">
        <f t="shared" si="112"/>
      </c>
      <c r="Z1403" s="43">
        <f t="shared" si="113"/>
      </c>
    </row>
    <row r="1404" spans="22:26" ht="12.75">
      <c r="V1404" s="43">
        <f t="shared" si="109"/>
      </c>
      <c r="W1404" s="43">
        <f t="shared" si="110"/>
      </c>
      <c r="X1404" s="43">
        <f t="shared" si="111"/>
      </c>
      <c r="Y1404" s="43">
        <f t="shared" si="112"/>
      </c>
      <c r="Z1404" s="43">
        <f t="shared" si="113"/>
      </c>
    </row>
    <row r="1405" spans="22:26" ht="12.75">
      <c r="V1405" s="43">
        <f t="shared" si="109"/>
      </c>
      <c r="W1405" s="43">
        <f t="shared" si="110"/>
      </c>
      <c r="X1405" s="43">
        <f t="shared" si="111"/>
      </c>
      <c r="Y1405" s="43">
        <f t="shared" si="112"/>
      </c>
      <c r="Z1405" s="43">
        <f t="shared" si="113"/>
      </c>
    </row>
    <row r="1406" spans="22:26" ht="12.75">
      <c r="V1406" s="43">
        <f t="shared" si="109"/>
      </c>
      <c r="W1406" s="43">
        <f t="shared" si="110"/>
      </c>
      <c r="X1406" s="43">
        <f t="shared" si="111"/>
      </c>
      <c r="Y1406" s="43">
        <f t="shared" si="112"/>
      </c>
      <c r="Z1406" s="43">
        <f t="shared" si="113"/>
      </c>
    </row>
    <row r="1407" spans="22:26" ht="12.75">
      <c r="V1407" s="43">
        <f t="shared" si="109"/>
      </c>
      <c r="W1407" s="43">
        <f t="shared" si="110"/>
      </c>
      <c r="X1407" s="43">
        <f t="shared" si="111"/>
      </c>
      <c r="Y1407" s="43">
        <f t="shared" si="112"/>
      </c>
      <c r="Z1407" s="43">
        <f t="shared" si="113"/>
      </c>
    </row>
    <row r="1408" spans="22:26" ht="12.75">
      <c r="V1408" s="43">
        <f t="shared" si="109"/>
      </c>
      <c r="W1408" s="43">
        <f t="shared" si="110"/>
      </c>
      <c r="X1408" s="43">
        <f t="shared" si="111"/>
      </c>
      <c r="Y1408" s="43">
        <f t="shared" si="112"/>
      </c>
      <c r="Z1408" s="43">
        <f t="shared" si="113"/>
      </c>
    </row>
    <row r="1409" spans="22:26" ht="12.75">
      <c r="V1409" s="43">
        <f t="shared" si="109"/>
      </c>
      <c r="W1409" s="43">
        <f t="shared" si="110"/>
      </c>
      <c r="X1409" s="43">
        <f t="shared" si="111"/>
      </c>
      <c r="Y1409" s="43">
        <f t="shared" si="112"/>
      </c>
      <c r="Z1409" s="43">
        <f t="shared" si="113"/>
      </c>
    </row>
    <row r="1410" spans="22:26" ht="12.75">
      <c r="V1410" s="43">
        <f t="shared" si="109"/>
      </c>
      <c r="W1410" s="43">
        <f t="shared" si="110"/>
      </c>
      <c r="X1410" s="43">
        <f t="shared" si="111"/>
      </c>
      <c r="Y1410" s="43">
        <f t="shared" si="112"/>
      </c>
      <c r="Z1410" s="43">
        <f t="shared" si="113"/>
      </c>
    </row>
    <row r="1411" spans="22:26" ht="12.75">
      <c r="V1411" s="43">
        <f t="shared" si="109"/>
      </c>
      <c r="W1411" s="43">
        <f t="shared" si="110"/>
      </c>
      <c r="X1411" s="43">
        <f t="shared" si="111"/>
      </c>
      <c r="Y1411" s="43">
        <f t="shared" si="112"/>
      </c>
      <c r="Z1411" s="43">
        <f t="shared" si="113"/>
      </c>
    </row>
    <row r="1412" spans="22:26" ht="12.75">
      <c r="V1412" s="43">
        <f t="shared" si="109"/>
      </c>
      <c r="W1412" s="43">
        <f t="shared" si="110"/>
      </c>
      <c r="X1412" s="43">
        <f t="shared" si="111"/>
      </c>
      <c r="Y1412" s="43">
        <f t="shared" si="112"/>
      </c>
      <c r="Z1412" s="43">
        <f t="shared" si="113"/>
      </c>
    </row>
    <row r="1413" spans="22:26" ht="12.75">
      <c r="V1413" s="43">
        <f t="shared" si="109"/>
      </c>
      <c r="W1413" s="43">
        <f t="shared" si="110"/>
      </c>
      <c r="X1413" s="43">
        <f t="shared" si="111"/>
      </c>
      <c r="Y1413" s="43">
        <f t="shared" si="112"/>
      </c>
      <c r="Z1413" s="43">
        <f t="shared" si="113"/>
      </c>
    </row>
    <row r="1414" spans="22:26" ht="12.75">
      <c r="V1414" s="43">
        <f t="shared" si="109"/>
      </c>
      <c r="W1414" s="43">
        <f t="shared" si="110"/>
      </c>
      <c r="X1414" s="43">
        <f t="shared" si="111"/>
      </c>
      <c r="Y1414" s="43">
        <f t="shared" si="112"/>
      </c>
      <c r="Z1414" s="43">
        <f t="shared" si="113"/>
      </c>
    </row>
    <row r="1415" spans="22:26" ht="12.75">
      <c r="V1415" s="43">
        <f t="shared" si="109"/>
      </c>
      <c r="W1415" s="43">
        <f t="shared" si="110"/>
      </c>
      <c r="X1415" s="43">
        <f t="shared" si="111"/>
      </c>
      <c r="Y1415" s="43">
        <f t="shared" si="112"/>
      </c>
      <c r="Z1415" s="43">
        <f t="shared" si="113"/>
      </c>
    </row>
    <row r="1416" spans="22:26" ht="12.75">
      <c r="V1416" s="43">
        <f t="shared" si="109"/>
      </c>
      <c r="W1416" s="43">
        <f t="shared" si="110"/>
      </c>
      <c r="X1416" s="43">
        <f t="shared" si="111"/>
      </c>
      <c r="Y1416" s="43">
        <f t="shared" si="112"/>
      </c>
      <c r="Z1416" s="43">
        <f t="shared" si="113"/>
      </c>
    </row>
    <row r="1417" spans="22:26" ht="12.75">
      <c r="V1417" s="43">
        <f t="shared" si="109"/>
      </c>
      <c r="W1417" s="43">
        <f t="shared" si="110"/>
      </c>
      <c r="X1417" s="43">
        <f t="shared" si="111"/>
      </c>
      <c r="Y1417" s="43">
        <f t="shared" si="112"/>
      </c>
      <c r="Z1417" s="43">
        <f t="shared" si="113"/>
      </c>
    </row>
    <row r="1418" spans="22:26" ht="12.75">
      <c r="V1418" s="43">
        <f t="shared" si="109"/>
      </c>
      <c r="W1418" s="43">
        <f t="shared" si="110"/>
      </c>
      <c r="X1418" s="43">
        <f t="shared" si="111"/>
      </c>
      <c r="Y1418" s="43">
        <f t="shared" si="112"/>
      </c>
      <c r="Z1418" s="43">
        <f t="shared" si="113"/>
      </c>
    </row>
    <row r="1419" spans="22:26" ht="12.75">
      <c r="V1419" s="43">
        <f t="shared" si="109"/>
      </c>
      <c r="W1419" s="43">
        <f t="shared" si="110"/>
      </c>
      <c r="X1419" s="43">
        <f t="shared" si="111"/>
      </c>
      <c r="Y1419" s="43">
        <f t="shared" si="112"/>
      </c>
      <c r="Z1419" s="43">
        <f t="shared" si="113"/>
      </c>
    </row>
    <row r="1420" spans="22:26" ht="12.75">
      <c r="V1420" s="43">
        <f t="shared" si="109"/>
      </c>
      <c r="W1420" s="43">
        <f t="shared" si="110"/>
      </c>
      <c r="X1420" s="43">
        <f t="shared" si="111"/>
      </c>
      <c r="Y1420" s="43">
        <f t="shared" si="112"/>
      </c>
      <c r="Z1420" s="43">
        <f t="shared" si="113"/>
      </c>
    </row>
    <row r="1421" spans="22:26" ht="12.75">
      <c r="V1421" s="43">
        <f t="shared" si="109"/>
      </c>
      <c r="W1421" s="43">
        <f t="shared" si="110"/>
      </c>
      <c r="X1421" s="43">
        <f t="shared" si="111"/>
      </c>
      <c r="Y1421" s="43">
        <f t="shared" si="112"/>
      </c>
      <c r="Z1421" s="43">
        <f t="shared" si="113"/>
      </c>
    </row>
    <row r="1422" spans="22:26" ht="12.75">
      <c r="V1422" s="43">
        <f t="shared" si="109"/>
      </c>
      <c r="W1422" s="43">
        <f t="shared" si="110"/>
      </c>
      <c r="X1422" s="43">
        <f t="shared" si="111"/>
      </c>
      <c r="Y1422" s="43">
        <f t="shared" si="112"/>
      </c>
      <c r="Z1422" s="43">
        <f t="shared" si="113"/>
      </c>
    </row>
    <row r="1423" spans="22:26" ht="12.75">
      <c r="V1423" s="43">
        <f t="shared" si="109"/>
      </c>
      <c r="W1423" s="43">
        <f t="shared" si="110"/>
      </c>
      <c r="X1423" s="43">
        <f t="shared" si="111"/>
      </c>
      <c r="Y1423" s="43">
        <f t="shared" si="112"/>
      </c>
      <c r="Z1423" s="43">
        <f t="shared" si="113"/>
      </c>
    </row>
    <row r="1424" spans="22:26" ht="12.75">
      <c r="V1424" s="43">
        <f t="shared" si="109"/>
      </c>
      <c r="W1424" s="43">
        <f t="shared" si="110"/>
      </c>
      <c r="X1424" s="43">
        <f t="shared" si="111"/>
      </c>
      <c r="Y1424" s="43">
        <f t="shared" si="112"/>
      </c>
      <c r="Z1424" s="43">
        <f t="shared" si="113"/>
      </c>
    </row>
    <row r="1425" spans="22:26" ht="12.75">
      <c r="V1425" s="43">
        <f t="shared" si="109"/>
      </c>
      <c r="W1425" s="43">
        <f t="shared" si="110"/>
      </c>
      <c r="X1425" s="43">
        <f t="shared" si="111"/>
      </c>
      <c r="Y1425" s="43">
        <f t="shared" si="112"/>
      </c>
      <c r="Z1425" s="43">
        <f t="shared" si="113"/>
      </c>
    </row>
    <row r="1426" spans="22:26" ht="12.75">
      <c r="V1426" s="43">
        <f t="shared" si="109"/>
      </c>
      <c r="W1426" s="43">
        <f t="shared" si="110"/>
      </c>
      <c r="X1426" s="43">
        <f t="shared" si="111"/>
      </c>
      <c r="Y1426" s="43">
        <f t="shared" si="112"/>
      </c>
      <c r="Z1426" s="43">
        <f t="shared" si="113"/>
      </c>
    </row>
    <row r="1427" spans="22:26" ht="12.75">
      <c r="V1427" s="43">
        <f t="shared" si="109"/>
      </c>
      <c r="W1427" s="43">
        <f t="shared" si="110"/>
      </c>
      <c r="X1427" s="43">
        <f t="shared" si="111"/>
      </c>
      <c r="Y1427" s="43">
        <f t="shared" si="112"/>
      </c>
      <c r="Z1427" s="43">
        <f t="shared" si="113"/>
      </c>
    </row>
    <row r="1428" spans="22:26" ht="12.75">
      <c r="V1428" s="43">
        <f t="shared" si="109"/>
      </c>
      <c r="W1428" s="43">
        <f t="shared" si="110"/>
      </c>
      <c r="X1428" s="43">
        <f t="shared" si="111"/>
      </c>
      <c r="Y1428" s="43">
        <f t="shared" si="112"/>
      </c>
      <c r="Z1428" s="43">
        <f t="shared" si="113"/>
      </c>
    </row>
    <row r="1429" spans="22:26" ht="12.75">
      <c r="V1429" s="43">
        <f t="shared" si="109"/>
      </c>
      <c r="W1429" s="43">
        <f t="shared" si="110"/>
      </c>
      <c r="X1429" s="43">
        <f t="shared" si="111"/>
      </c>
      <c r="Y1429" s="43">
        <f t="shared" si="112"/>
      </c>
      <c r="Z1429" s="43">
        <f t="shared" si="113"/>
      </c>
    </row>
    <row r="1430" spans="22:26" ht="12.75">
      <c r="V1430" s="43">
        <f t="shared" si="109"/>
      </c>
      <c r="W1430" s="43">
        <f t="shared" si="110"/>
      </c>
      <c r="X1430" s="43">
        <f t="shared" si="111"/>
      </c>
      <c r="Y1430" s="43">
        <f t="shared" si="112"/>
      </c>
      <c r="Z1430" s="43">
        <f t="shared" si="113"/>
      </c>
    </row>
    <row r="1431" spans="22:26" ht="12.75">
      <c r="V1431" s="43">
        <f t="shared" si="109"/>
      </c>
      <c r="W1431" s="43">
        <f t="shared" si="110"/>
      </c>
      <c r="X1431" s="43">
        <f t="shared" si="111"/>
      </c>
      <c r="Y1431" s="43">
        <f t="shared" si="112"/>
      </c>
      <c r="Z1431" s="43">
        <f t="shared" si="113"/>
      </c>
    </row>
    <row r="1432" spans="22:26" ht="12.75">
      <c r="V1432" s="43">
        <f t="shared" si="109"/>
      </c>
      <c r="W1432" s="43">
        <f t="shared" si="110"/>
      </c>
      <c r="X1432" s="43">
        <f t="shared" si="111"/>
      </c>
      <c r="Y1432" s="43">
        <f t="shared" si="112"/>
      </c>
      <c r="Z1432" s="43">
        <f t="shared" si="113"/>
      </c>
    </row>
    <row r="1433" spans="22:26" ht="12.75">
      <c r="V1433" s="43">
        <f t="shared" si="109"/>
      </c>
      <c r="W1433" s="43">
        <f t="shared" si="110"/>
      </c>
      <c r="X1433" s="43">
        <f t="shared" si="111"/>
      </c>
      <c r="Y1433" s="43">
        <f t="shared" si="112"/>
      </c>
      <c r="Z1433" s="43">
        <f t="shared" si="113"/>
      </c>
    </row>
    <row r="1434" spans="22:26" ht="12.75">
      <c r="V1434" s="43">
        <f t="shared" si="109"/>
      </c>
      <c r="W1434" s="43">
        <f t="shared" si="110"/>
      </c>
      <c r="X1434" s="43">
        <f t="shared" si="111"/>
      </c>
      <c r="Y1434" s="43">
        <f t="shared" si="112"/>
      </c>
      <c r="Z1434" s="43">
        <f t="shared" si="113"/>
      </c>
    </row>
    <row r="1435" spans="22:26" ht="12.75">
      <c r="V1435" s="43">
        <f t="shared" si="109"/>
      </c>
      <c r="W1435" s="43">
        <f t="shared" si="110"/>
      </c>
      <c r="X1435" s="43">
        <f t="shared" si="111"/>
      </c>
      <c r="Y1435" s="43">
        <f t="shared" si="112"/>
      </c>
      <c r="Z1435" s="43">
        <f t="shared" si="113"/>
      </c>
    </row>
    <row r="1436" spans="22:26" ht="12.75">
      <c r="V1436" s="43">
        <f t="shared" si="109"/>
      </c>
      <c r="W1436" s="43">
        <f t="shared" si="110"/>
      </c>
      <c r="X1436" s="43">
        <f t="shared" si="111"/>
      </c>
      <c r="Y1436" s="43">
        <f t="shared" si="112"/>
      </c>
      <c r="Z1436" s="43">
        <f t="shared" si="113"/>
      </c>
    </row>
    <row r="1437" spans="22:26" ht="12.75">
      <c r="V1437" s="43">
        <f t="shared" si="109"/>
      </c>
      <c r="W1437" s="43">
        <f t="shared" si="110"/>
      </c>
      <c r="X1437" s="43">
        <f t="shared" si="111"/>
      </c>
      <c r="Y1437" s="43">
        <f t="shared" si="112"/>
      </c>
      <c r="Z1437" s="43">
        <f t="shared" si="113"/>
      </c>
    </row>
    <row r="1438" spans="22:26" ht="12.75">
      <c r="V1438" s="43">
        <f t="shared" si="109"/>
      </c>
      <c r="W1438" s="43">
        <f t="shared" si="110"/>
      </c>
      <c r="X1438" s="43">
        <f t="shared" si="111"/>
      </c>
      <c r="Y1438" s="43">
        <f t="shared" si="112"/>
      </c>
      <c r="Z1438" s="43">
        <f t="shared" si="113"/>
      </c>
    </row>
    <row r="1439" spans="22:26" ht="12.75">
      <c r="V1439" s="43">
        <f t="shared" si="109"/>
      </c>
      <c r="W1439" s="43">
        <f t="shared" si="110"/>
      </c>
      <c r="X1439" s="43">
        <f t="shared" si="111"/>
      </c>
      <c r="Y1439" s="43">
        <f t="shared" si="112"/>
      </c>
      <c r="Z1439" s="43">
        <f t="shared" si="113"/>
      </c>
    </row>
    <row r="1440" spans="22:26" ht="12.75">
      <c r="V1440" s="43">
        <f t="shared" si="109"/>
      </c>
      <c r="W1440" s="43">
        <f t="shared" si="110"/>
      </c>
      <c r="X1440" s="43">
        <f t="shared" si="111"/>
      </c>
      <c r="Y1440" s="43">
        <f t="shared" si="112"/>
      </c>
      <c r="Z1440" s="43">
        <f t="shared" si="113"/>
      </c>
    </row>
    <row r="1441" spans="22:26" ht="12.75">
      <c r="V1441" s="43">
        <f t="shared" si="109"/>
      </c>
      <c r="W1441" s="43">
        <f t="shared" si="110"/>
      </c>
      <c r="X1441" s="43">
        <f t="shared" si="111"/>
      </c>
      <c r="Y1441" s="43">
        <f t="shared" si="112"/>
      </c>
      <c r="Z1441" s="43">
        <f t="shared" si="113"/>
      </c>
    </row>
    <row r="1442" spans="22:26" ht="12.75">
      <c r="V1442" s="43">
        <f t="shared" si="109"/>
      </c>
      <c r="W1442" s="43">
        <f t="shared" si="110"/>
      </c>
      <c r="X1442" s="43">
        <f t="shared" si="111"/>
      </c>
      <c r="Y1442" s="43">
        <f t="shared" si="112"/>
      </c>
      <c r="Z1442" s="43">
        <f t="shared" si="113"/>
      </c>
    </row>
    <row r="1443" spans="22:26" ht="12.75">
      <c r="V1443" s="43">
        <f t="shared" si="109"/>
      </c>
      <c r="W1443" s="43">
        <f t="shared" si="110"/>
      </c>
      <c r="X1443" s="43">
        <f t="shared" si="111"/>
      </c>
      <c r="Y1443" s="43">
        <f t="shared" si="112"/>
      </c>
      <c r="Z1443" s="43">
        <f t="shared" si="113"/>
      </c>
    </row>
    <row r="1444" spans="22:26" ht="12.75">
      <c r="V1444" s="43">
        <f t="shared" si="109"/>
      </c>
      <c r="W1444" s="43">
        <f t="shared" si="110"/>
      </c>
      <c r="X1444" s="43">
        <f t="shared" si="111"/>
      </c>
      <c r="Y1444" s="43">
        <f t="shared" si="112"/>
      </c>
      <c r="Z1444" s="43">
        <f t="shared" si="113"/>
      </c>
    </row>
    <row r="1445" spans="22:26" ht="12.75">
      <c r="V1445" s="43">
        <f t="shared" si="109"/>
      </c>
      <c r="W1445" s="43">
        <f t="shared" si="110"/>
      </c>
      <c r="X1445" s="43">
        <f t="shared" si="111"/>
      </c>
      <c r="Y1445" s="43">
        <f t="shared" si="112"/>
      </c>
      <c r="Z1445" s="43">
        <f t="shared" si="113"/>
      </c>
    </row>
    <row r="1446" spans="22:26" ht="12.75">
      <c r="V1446" s="43">
        <f t="shared" si="109"/>
      </c>
      <c r="W1446" s="43">
        <f t="shared" si="110"/>
      </c>
      <c r="X1446" s="43">
        <f t="shared" si="111"/>
      </c>
      <c r="Y1446" s="43">
        <f t="shared" si="112"/>
      </c>
      <c r="Z1446" s="43">
        <f t="shared" si="113"/>
      </c>
    </row>
    <row r="1447" spans="22:26" ht="12.75">
      <c r="V1447" s="43">
        <f t="shared" si="109"/>
      </c>
      <c r="W1447" s="43">
        <f t="shared" si="110"/>
      </c>
      <c r="X1447" s="43">
        <f t="shared" si="111"/>
      </c>
      <c r="Y1447" s="43">
        <f t="shared" si="112"/>
      </c>
      <c r="Z1447" s="43">
        <f t="shared" si="113"/>
      </c>
    </row>
    <row r="1448" spans="22:26" ht="12.75">
      <c r="V1448" s="43">
        <f t="shared" si="109"/>
      </c>
      <c r="W1448" s="43">
        <f t="shared" si="110"/>
      </c>
      <c r="X1448" s="43">
        <f t="shared" si="111"/>
      </c>
      <c r="Y1448" s="43">
        <f t="shared" si="112"/>
      </c>
      <c r="Z1448" s="43">
        <f t="shared" si="113"/>
      </c>
    </row>
    <row r="1449" spans="22:26" ht="12.75">
      <c r="V1449" s="43">
        <f t="shared" si="109"/>
      </c>
      <c r="W1449" s="43">
        <f t="shared" si="110"/>
      </c>
      <c r="X1449" s="43">
        <f t="shared" si="111"/>
      </c>
      <c r="Y1449" s="43">
        <f t="shared" si="112"/>
      </c>
      <c r="Z1449" s="43">
        <f t="shared" si="113"/>
      </c>
    </row>
    <row r="1450" spans="22:26" ht="12.75">
      <c r="V1450" s="43">
        <f t="shared" si="109"/>
      </c>
      <c r="W1450" s="43">
        <f t="shared" si="110"/>
      </c>
      <c r="X1450" s="43">
        <f t="shared" si="111"/>
      </c>
      <c r="Y1450" s="43">
        <f t="shared" si="112"/>
      </c>
      <c r="Z1450" s="43">
        <f t="shared" si="113"/>
      </c>
    </row>
    <row r="1451" spans="22:26" ht="12.75">
      <c r="V1451" s="43">
        <f t="shared" si="109"/>
      </c>
      <c r="W1451" s="43">
        <f t="shared" si="110"/>
      </c>
      <c r="X1451" s="43">
        <f t="shared" si="111"/>
      </c>
      <c r="Y1451" s="43">
        <f t="shared" si="112"/>
      </c>
      <c r="Z1451" s="43">
        <f t="shared" si="113"/>
      </c>
    </row>
    <row r="1452" spans="22:26" ht="12.75">
      <c r="V1452" s="43">
        <f t="shared" si="109"/>
      </c>
      <c r="W1452" s="43">
        <f t="shared" si="110"/>
      </c>
      <c r="X1452" s="43">
        <f t="shared" si="111"/>
      </c>
      <c r="Y1452" s="43">
        <f t="shared" si="112"/>
      </c>
      <c r="Z1452" s="43">
        <f t="shared" si="113"/>
      </c>
    </row>
    <row r="1453" spans="22:26" ht="12.75">
      <c r="V1453" s="43">
        <f t="shared" si="109"/>
      </c>
      <c r="W1453" s="43">
        <f t="shared" si="110"/>
      </c>
      <c r="X1453" s="43">
        <f t="shared" si="111"/>
      </c>
      <c r="Y1453" s="43">
        <f t="shared" si="112"/>
      </c>
      <c r="Z1453" s="43">
        <f t="shared" si="113"/>
      </c>
    </row>
    <row r="1454" spans="22:26" ht="12.75">
      <c r="V1454" s="43">
        <f t="shared" si="109"/>
      </c>
      <c r="W1454" s="43">
        <f t="shared" si="110"/>
      </c>
      <c r="X1454" s="43">
        <f t="shared" si="111"/>
      </c>
      <c r="Y1454" s="43">
        <f t="shared" si="112"/>
      </c>
      <c r="Z1454" s="43">
        <f t="shared" si="113"/>
      </c>
    </row>
    <row r="1455" spans="22:26" ht="12.75">
      <c r="V1455" s="43">
        <f t="shared" si="109"/>
      </c>
      <c r="W1455" s="43">
        <f t="shared" si="110"/>
      </c>
      <c r="X1455" s="43">
        <f t="shared" si="111"/>
      </c>
      <c r="Y1455" s="43">
        <f t="shared" si="112"/>
      </c>
      <c r="Z1455" s="43">
        <f t="shared" si="113"/>
      </c>
    </row>
    <row r="1456" spans="22:26" ht="12.75">
      <c r="V1456" s="43">
        <f t="shared" si="109"/>
      </c>
      <c r="W1456" s="43">
        <f t="shared" si="110"/>
      </c>
      <c r="X1456" s="43">
        <f t="shared" si="111"/>
      </c>
      <c r="Y1456" s="43">
        <f t="shared" si="112"/>
      </c>
      <c r="Z1456" s="43">
        <f t="shared" si="113"/>
      </c>
    </row>
    <row r="1457" spans="22:26" ht="12.75">
      <c r="V1457" s="43">
        <f aca="true" t="shared" si="114" ref="V1457:V1520">IF((AY1457&gt;$K$3)*(AY1457&lt;=$L$3),AY1457,"")</f>
      </c>
      <c r="W1457" s="43">
        <f aca="true" t="shared" si="115" ref="W1457:W1520">IF((AY1457&gt;$K$4)*(AY1457&lt;=$L$4),AY1457,"")</f>
      </c>
      <c r="X1457" s="43">
        <f aca="true" t="shared" si="116" ref="X1457:X1520">IF((AY1457&gt;$K$5)*(AY1457&lt;=$L$5),AY1457,"")</f>
      </c>
      <c r="Y1457" s="43">
        <f aca="true" t="shared" si="117" ref="Y1457:Y1520">IF((AY1457&gt;$K$6)*(AY1457&lt;=$L$6),AY1457,"")</f>
      </c>
      <c r="Z1457" s="43">
        <f aca="true" t="shared" si="118" ref="Z1457:Z1520">IF((AY1457&gt;$K$7),AY1457,"")</f>
      </c>
    </row>
    <row r="1458" spans="22:26" ht="12.75">
      <c r="V1458" s="43">
        <f t="shared" si="114"/>
      </c>
      <c r="W1458" s="43">
        <f t="shared" si="115"/>
      </c>
      <c r="X1458" s="43">
        <f t="shared" si="116"/>
      </c>
      <c r="Y1458" s="43">
        <f t="shared" si="117"/>
      </c>
      <c r="Z1458" s="43">
        <f t="shared" si="118"/>
      </c>
    </row>
    <row r="1459" spans="22:26" ht="12.75">
      <c r="V1459" s="43">
        <f t="shared" si="114"/>
      </c>
      <c r="W1459" s="43">
        <f t="shared" si="115"/>
      </c>
      <c r="X1459" s="43">
        <f t="shared" si="116"/>
      </c>
      <c r="Y1459" s="43">
        <f t="shared" si="117"/>
      </c>
      <c r="Z1459" s="43">
        <f t="shared" si="118"/>
      </c>
    </row>
    <row r="1460" spans="22:26" ht="12.75">
      <c r="V1460" s="43">
        <f t="shared" si="114"/>
      </c>
      <c r="W1460" s="43">
        <f t="shared" si="115"/>
      </c>
      <c r="X1460" s="43">
        <f t="shared" si="116"/>
      </c>
      <c r="Y1460" s="43">
        <f t="shared" si="117"/>
      </c>
      <c r="Z1460" s="43">
        <f t="shared" si="118"/>
      </c>
    </row>
    <row r="1461" spans="22:26" ht="12.75">
      <c r="V1461" s="43">
        <f t="shared" si="114"/>
      </c>
      <c r="W1461" s="43">
        <f t="shared" si="115"/>
      </c>
      <c r="X1461" s="43">
        <f t="shared" si="116"/>
      </c>
      <c r="Y1461" s="43">
        <f t="shared" si="117"/>
      </c>
      <c r="Z1461" s="43">
        <f t="shared" si="118"/>
      </c>
    </row>
    <row r="1462" spans="22:26" ht="12.75">
      <c r="V1462" s="43">
        <f t="shared" si="114"/>
      </c>
      <c r="W1462" s="43">
        <f t="shared" si="115"/>
      </c>
      <c r="X1462" s="43">
        <f t="shared" si="116"/>
      </c>
      <c r="Y1462" s="43">
        <f t="shared" si="117"/>
      </c>
      <c r="Z1462" s="43">
        <f t="shared" si="118"/>
      </c>
    </row>
    <row r="1463" spans="22:26" ht="12.75">
      <c r="V1463" s="43">
        <f t="shared" si="114"/>
      </c>
      <c r="W1463" s="43">
        <f t="shared" si="115"/>
      </c>
      <c r="X1463" s="43">
        <f t="shared" si="116"/>
      </c>
      <c r="Y1463" s="43">
        <f t="shared" si="117"/>
      </c>
      <c r="Z1463" s="43">
        <f t="shared" si="118"/>
      </c>
    </row>
    <row r="1464" spans="22:26" ht="12.75">
      <c r="V1464" s="43">
        <f t="shared" si="114"/>
      </c>
      <c r="W1464" s="43">
        <f t="shared" si="115"/>
      </c>
      <c r="X1464" s="43">
        <f t="shared" si="116"/>
      </c>
      <c r="Y1464" s="43">
        <f t="shared" si="117"/>
      </c>
      <c r="Z1464" s="43">
        <f t="shared" si="118"/>
      </c>
    </row>
    <row r="1465" spans="22:26" ht="12.75">
      <c r="V1465" s="43">
        <f t="shared" si="114"/>
      </c>
      <c r="W1465" s="43">
        <f t="shared" si="115"/>
      </c>
      <c r="X1465" s="43">
        <f t="shared" si="116"/>
      </c>
      <c r="Y1465" s="43">
        <f t="shared" si="117"/>
      </c>
      <c r="Z1465" s="43">
        <f t="shared" si="118"/>
      </c>
    </row>
    <row r="1466" spans="22:26" ht="12.75">
      <c r="V1466" s="43">
        <f t="shared" si="114"/>
      </c>
      <c r="W1466" s="43">
        <f t="shared" si="115"/>
      </c>
      <c r="X1466" s="43">
        <f t="shared" si="116"/>
      </c>
      <c r="Y1466" s="43">
        <f t="shared" si="117"/>
      </c>
      <c r="Z1466" s="43">
        <f t="shared" si="118"/>
      </c>
    </row>
    <row r="1467" spans="22:26" ht="12.75">
      <c r="V1467" s="43">
        <f t="shared" si="114"/>
      </c>
      <c r="W1467" s="43">
        <f t="shared" si="115"/>
      </c>
      <c r="X1467" s="43">
        <f t="shared" si="116"/>
      </c>
      <c r="Y1467" s="43">
        <f t="shared" si="117"/>
      </c>
      <c r="Z1467" s="43">
        <f t="shared" si="118"/>
      </c>
    </row>
    <row r="1468" spans="22:26" ht="12.75">
      <c r="V1468" s="43">
        <f t="shared" si="114"/>
      </c>
      <c r="W1468" s="43">
        <f t="shared" si="115"/>
      </c>
      <c r="X1468" s="43">
        <f t="shared" si="116"/>
      </c>
      <c r="Y1468" s="43">
        <f t="shared" si="117"/>
      </c>
      <c r="Z1468" s="43">
        <f t="shared" si="118"/>
      </c>
    </row>
    <row r="1469" spans="22:26" ht="12.75">
      <c r="V1469" s="43">
        <f t="shared" si="114"/>
      </c>
      <c r="W1469" s="43">
        <f t="shared" si="115"/>
      </c>
      <c r="X1469" s="43">
        <f t="shared" si="116"/>
      </c>
      <c r="Y1469" s="43">
        <f t="shared" si="117"/>
      </c>
      <c r="Z1469" s="43">
        <f t="shared" si="118"/>
      </c>
    </row>
    <row r="1470" spans="22:26" ht="12.75">
      <c r="V1470" s="43">
        <f t="shared" si="114"/>
      </c>
      <c r="W1470" s="43">
        <f t="shared" si="115"/>
      </c>
      <c r="X1470" s="43">
        <f t="shared" si="116"/>
      </c>
      <c r="Y1470" s="43">
        <f t="shared" si="117"/>
      </c>
      <c r="Z1470" s="43">
        <f t="shared" si="118"/>
      </c>
    </row>
    <row r="1471" spans="22:26" ht="12.75">
      <c r="V1471" s="43">
        <f t="shared" si="114"/>
      </c>
      <c r="W1471" s="43">
        <f t="shared" si="115"/>
      </c>
      <c r="X1471" s="43">
        <f t="shared" si="116"/>
      </c>
      <c r="Y1471" s="43">
        <f t="shared" si="117"/>
      </c>
      <c r="Z1471" s="43">
        <f t="shared" si="118"/>
      </c>
    </row>
    <row r="1472" spans="22:26" ht="12.75">
      <c r="V1472" s="43">
        <f t="shared" si="114"/>
      </c>
      <c r="W1472" s="43">
        <f t="shared" si="115"/>
      </c>
      <c r="X1472" s="43">
        <f t="shared" si="116"/>
      </c>
      <c r="Y1472" s="43">
        <f t="shared" si="117"/>
      </c>
      <c r="Z1472" s="43">
        <f t="shared" si="118"/>
      </c>
    </row>
    <row r="1473" spans="22:26" ht="12.75">
      <c r="V1473" s="43">
        <f t="shared" si="114"/>
      </c>
      <c r="W1473" s="43">
        <f t="shared" si="115"/>
      </c>
      <c r="X1473" s="43">
        <f t="shared" si="116"/>
      </c>
      <c r="Y1473" s="43">
        <f t="shared" si="117"/>
      </c>
      <c r="Z1473" s="43">
        <f t="shared" si="118"/>
      </c>
    </row>
    <row r="1474" spans="22:26" ht="12.75">
      <c r="V1474" s="43">
        <f t="shared" si="114"/>
      </c>
      <c r="W1474" s="43">
        <f t="shared" si="115"/>
      </c>
      <c r="X1474" s="43">
        <f t="shared" si="116"/>
      </c>
      <c r="Y1474" s="43">
        <f t="shared" si="117"/>
      </c>
      <c r="Z1474" s="43">
        <f t="shared" si="118"/>
      </c>
    </row>
    <row r="1475" spans="22:26" ht="12.75">
      <c r="V1475" s="43">
        <f t="shared" si="114"/>
      </c>
      <c r="W1475" s="43">
        <f t="shared" si="115"/>
      </c>
      <c r="X1475" s="43">
        <f t="shared" si="116"/>
      </c>
      <c r="Y1475" s="43">
        <f t="shared" si="117"/>
      </c>
      <c r="Z1475" s="43">
        <f t="shared" si="118"/>
      </c>
    </row>
    <row r="1476" spans="22:26" ht="12.75">
      <c r="V1476" s="43">
        <f t="shared" si="114"/>
      </c>
      <c r="W1476" s="43">
        <f t="shared" si="115"/>
      </c>
      <c r="X1476" s="43">
        <f t="shared" si="116"/>
      </c>
      <c r="Y1476" s="43">
        <f t="shared" si="117"/>
      </c>
      <c r="Z1476" s="43">
        <f t="shared" si="118"/>
      </c>
    </row>
    <row r="1477" spans="22:26" ht="12.75">
      <c r="V1477" s="43">
        <f t="shared" si="114"/>
      </c>
      <c r="W1477" s="43">
        <f t="shared" si="115"/>
      </c>
      <c r="X1477" s="43">
        <f t="shared" si="116"/>
      </c>
      <c r="Y1477" s="43">
        <f t="shared" si="117"/>
      </c>
      <c r="Z1477" s="43">
        <f t="shared" si="118"/>
      </c>
    </row>
    <row r="1478" spans="22:26" ht="12.75">
      <c r="V1478" s="43">
        <f t="shared" si="114"/>
      </c>
      <c r="W1478" s="43">
        <f t="shared" si="115"/>
      </c>
      <c r="X1478" s="43">
        <f t="shared" si="116"/>
      </c>
      <c r="Y1478" s="43">
        <f t="shared" si="117"/>
      </c>
      <c r="Z1478" s="43">
        <f t="shared" si="118"/>
      </c>
    </row>
    <row r="1479" spans="22:26" ht="12.75">
      <c r="V1479" s="43">
        <f t="shared" si="114"/>
      </c>
      <c r="W1479" s="43">
        <f t="shared" si="115"/>
      </c>
      <c r="X1479" s="43">
        <f t="shared" si="116"/>
      </c>
      <c r="Y1479" s="43">
        <f t="shared" si="117"/>
      </c>
      <c r="Z1479" s="43">
        <f t="shared" si="118"/>
      </c>
    </row>
    <row r="1480" spans="22:26" ht="12.75">
      <c r="V1480" s="43">
        <f t="shared" si="114"/>
      </c>
      <c r="W1480" s="43">
        <f t="shared" si="115"/>
      </c>
      <c r="X1480" s="43">
        <f t="shared" si="116"/>
      </c>
      <c r="Y1480" s="43">
        <f t="shared" si="117"/>
      </c>
      <c r="Z1480" s="43">
        <f t="shared" si="118"/>
      </c>
    </row>
    <row r="1481" spans="22:26" ht="12.75">
      <c r="V1481" s="43">
        <f t="shared" si="114"/>
      </c>
      <c r="W1481" s="43">
        <f t="shared" si="115"/>
      </c>
      <c r="X1481" s="43">
        <f t="shared" si="116"/>
      </c>
      <c r="Y1481" s="43">
        <f t="shared" si="117"/>
      </c>
      <c r="Z1481" s="43">
        <f t="shared" si="118"/>
      </c>
    </row>
    <row r="1482" spans="22:26" ht="12.75">
      <c r="V1482" s="43">
        <f t="shared" si="114"/>
      </c>
      <c r="W1482" s="43">
        <f t="shared" si="115"/>
      </c>
      <c r="X1482" s="43">
        <f t="shared" si="116"/>
      </c>
      <c r="Y1482" s="43">
        <f t="shared" si="117"/>
      </c>
      <c r="Z1482" s="43">
        <f t="shared" si="118"/>
      </c>
    </row>
    <row r="1483" spans="22:26" ht="12.75">
      <c r="V1483" s="43">
        <f t="shared" si="114"/>
      </c>
      <c r="W1483" s="43">
        <f t="shared" si="115"/>
      </c>
      <c r="X1483" s="43">
        <f t="shared" si="116"/>
      </c>
      <c r="Y1483" s="43">
        <f t="shared" si="117"/>
      </c>
      <c r="Z1483" s="43">
        <f t="shared" si="118"/>
      </c>
    </row>
    <row r="1484" spans="22:26" ht="12.75">
      <c r="V1484" s="43">
        <f t="shared" si="114"/>
      </c>
      <c r="W1484" s="43">
        <f t="shared" si="115"/>
      </c>
      <c r="X1484" s="43">
        <f t="shared" si="116"/>
      </c>
      <c r="Y1484" s="43">
        <f t="shared" si="117"/>
      </c>
      <c r="Z1484" s="43">
        <f t="shared" si="118"/>
      </c>
    </row>
    <row r="1485" spans="22:26" ht="12.75">
      <c r="V1485" s="43">
        <f t="shared" si="114"/>
      </c>
      <c r="W1485" s="43">
        <f t="shared" si="115"/>
      </c>
      <c r="X1485" s="43">
        <f t="shared" si="116"/>
      </c>
      <c r="Y1485" s="43">
        <f t="shared" si="117"/>
      </c>
      <c r="Z1485" s="43">
        <f t="shared" si="118"/>
      </c>
    </row>
    <row r="1486" spans="22:26" ht="12.75">
      <c r="V1486" s="43">
        <f t="shared" si="114"/>
      </c>
      <c r="W1486" s="43">
        <f t="shared" si="115"/>
      </c>
      <c r="X1486" s="43">
        <f t="shared" si="116"/>
      </c>
      <c r="Y1486" s="43">
        <f t="shared" si="117"/>
      </c>
      <c r="Z1486" s="43">
        <f t="shared" si="118"/>
      </c>
    </row>
    <row r="1487" spans="22:26" ht="12.75">
      <c r="V1487" s="43">
        <f t="shared" si="114"/>
      </c>
      <c r="W1487" s="43">
        <f t="shared" si="115"/>
      </c>
      <c r="X1487" s="43">
        <f t="shared" si="116"/>
      </c>
      <c r="Y1487" s="43">
        <f t="shared" si="117"/>
      </c>
      <c r="Z1487" s="43">
        <f t="shared" si="118"/>
      </c>
    </row>
    <row r="1488" spans="22:26" ht="12.75">
      <c r="V1488" s="43">
        <f t="shared" si="114"/>
      </c>
      <c r="W1488" s="43">
        <f t="shared" si="115"/>
      </c>
      <c r="X1488" s="43">
        <f t="shared" si="116"/>
      </c>
      <c r="Y1488" s="43">
        <f t="shared" si="117"/>
      </c>
      <c r="Z1488" s="43">
        <f t="shared" si="118"/>
      </c>
    </row>
    <row r="1489" spans="22:26" ht="12.75">
      <c r="V1489" s="43">
        <f t="shared" si="114"/>
      </c>
      <c r="W1489" s="43">
        <f t="shared" si="115"/>
      </c>
      <c r="X1489" s="43">
        <f t="shared" si="116"/>
      </c>
      <c r="Y1489" s="43">
        <f t="shared" si="117"/>
      </c>
      <c r="Z1489" s="43">
        <f t="shared" si="118"/>
      </c>
    </row>
    <row r="1490" spans="22:26" ht="12.75">
      <c r="V1490" s="43">
        <f t="shared" si="114"/>
      </c>
      <c r="W1490" s="43">
        <f t="shared" si="115"/>
      </c>
      <c r="X1490" s="43">
        <f t="shared" si="116"/>
      </c>
      <c r="Y1490" s="43">
        <f t="shared" si="117"/>
      </c>
      <c r="Z1490" s="43">
        <f t="shared" si="118"/>
      </c>
    </row>
    <row r="1491" spans="22:26" ht="12.75">
      <c r="V1491" s="43">
        <f t="shared" si="114"/>
      </c>
      <c r="W1491" s="43">
        <f t="shared" si="115"/>
      </c>
      <c r="X1491" s="43">
        <f t="shared" si="116"/>
      </c>
      <c r="Y1491" s="43">
        <f t="shared" si="117"/>
      </c>
      <c r="Z1491" s="43">
        <f t="shared" si="118"/>
      </c>
    </row>
    <row r="1492" spans="22:26" ht="12.75">
      <c r="V1492" s="43">
        <f t="shared" si="114"/>
      </c>
      <c r="W1492" s="43">
        <f t="shared" si="115"/>
      </c>
      <c r="X1492" s="43">
        <f t="shared" si="116"/>
      </c>
      <c r="Y1492" s="43">
        <f t="shared" si="117"/>
      </c>
      <c r="Z1492" s="43">
        <f t="shared" si="118"/>
      </c>
    </row>
    <row r="1493" spans="22:26" ht="12.75">
      <c r="V1493" s="43">
        <f t="shared" si="114"/>
      </c>
      <c r="W1493" s="43">
        <f t="shared" si="115"/>
      </c>
      <c r="X1493" s="43">
        <f t="shared" si="116"/>
      </c>
      <c r="Y1493" s="43">
        <f t="shared" si="117"/>
      </c>
      <c r="Z1493" s="43">
        <f t="shared" si="118"/>
      </c>
    </row>
    <row r="1494" spans="22:26" ht="12.75">
      <c r="V1494" s="43">
        <f t="shared" si="114"/>
      </c>
      <c r="W1494" s="43">
        <f t="shared" si="115"/>
      </c>
      <c r="X1494" s="43">
        <f t="shared" si="116"/>
      </c>
      <c r="Y1494" s="43">
        <f t="shared" si="117"/>
      </c>
      <c r="Z1494" s="43">
        <f t="shared" si="118"/>
      </c>
    </row>
    <row r="1495" spans="22:26" ht="12.75">
      <c r="V1495" s="43">
        <f t="shared" si="114"/>
      </c>
      <c r="W1495" s="43">
        <f t="shared" si="115"/>
      </c>
      <c r="X1495" s="43">
        <f t="shared" si="116"/>
      </c>
      <c r="Y1495" s="43">
        <f t="shared" si="117"/>
      </c>
      <c r="Z1495" s="43">
        <f t="shared" si="118"/>
      </c>
    </row>
    <row r="1496" spans="22:26" ht="12.75">
      <c r="V1496" s="43">
        <f t="shared" si="114"/>
      </c>
      <c r="W1496" s="43">
        <f t="shared" si="115"/>
      </c>
      <c r="X1496" s="43">
        <f t="shared" si="116"/>
      </c>
      <c r="Y1496" s="43">
        <f t="shared" si="117"/>
      </c>
      <c r="Z1496" s="43">
        <f t="shared" si="118"/>
      </c>
    </row>
    <row r="1497" spans="22:26" ht="12.75">
      <c r="V1497" s="43">
        <f t="shared" si="114"/>
      </c>
      <c r="W1497" s="43">
        <f t="shared" si="115"/>
      </c>
      <c r="X1497" s="43">
        <f t="shared" si="116"/>
      </c>
      <c r="Y1497" s="43">
        <f t="shared" si="117"/>
      </c>
      <c r="Z1497" s="43">
        <f t="shared" si="118"/>
      </c>
    </row>
    <row r="1498" spans="22:26" ht="12.75">
      <c r="V1498" s="43">
        <f t="shared" si="114"/>
      </c>
      <c r="W1498" s="43">
        <f t="shared" si="115"/>
      </c>
      <c r="X1498" s="43">
        <f t="shared" si="116"/>
      </c>
      <c r="Y1498" s="43">
        <f t="shared" si="117"/>
      </c>
      <c r="Z1498" s="43">
        <f t="shared" si="118"/>
      </c>
    </row>
    <row r="1499" spans="22:26" ht="12.75">
      <c r="V1499" s="43">
        <f t="shared" si="114"/>
      </c>
      <c r="W1499" s="43">
        <f t="shared" si="115"/>
      </c>
      <c r="X1499" s="43">
        <f t="shared" si="116"/>
      </c>
      <c r="Y1499" s="43">
        <f t="shared" si="117"/>
      </c>
      <c r="Z1499" s="43">
        <f t="shared" si="118"/>
      </c>
    </row>
    <row r="1500" spans="22:26" ht="12.75">
      <c r="V1500" s="43">
        <f t="shared" si="114"/>
      </c>
      <c r="W1500" s="43">
        <f t="shared" si="115"/>
      </c>
      <c r="X1500" s="43">
        <f t="shared" si="116"/>
      </c>
      <c r="Y1500" s="43">
        <f t="shared" si="117"/>
      </c>
      <c r="Z1500" s="43">
        <f t="shared" si="118"/>
      </c>
    </row>
    <row r="1501" spans="22:26" ht="12.75">
      <c r="V1501" s="43">
        <f t="shared" si="114"/>
      </c>
      <c r="W1501" s="43">
        <f t="shared" si="115"/>
      </c>
      <c r="X1501" s="43">
        <f t="shared" si="116"/>
      </c>
      <c r="Y1501" s="43">
        <f t="shared" si="117"/>
      </c>
      <c r="Z1501" s="43">
        <f t="shared" si="118"/>
      </c>
    </row>
    <row r="1502" spans="22:26" ht="12.75">
      <c r="V1502" s="43">
        <f t="shared" si="114"/>
      </c>
      <c r="W1502" s="43">
        <f t="shared" si="115"/>
      </c>
      <c r="X1502" s="43">
        <f t="shared" si="116"/>
      </c>
      <c r="Y1502" s="43">
        <f t="shared" si="117"/>
      </c>
      <c r="Z1502" s="43">
        <f t="shared" si="118"/>
      </c>
    </row>
    <row r="1503" spans="22:26" ht="12.75">
      <c r="V1503" s="43">
        <f t="shared" si="114"/>
      </c>
      <c r="W1503" s="43">
        <f t="shared" si="115"/>
      </c>
      <c r="X1503" s="43">
        <f t="shared" si="116"/>
      </c>
      <c r="Y1503" s="43">
        <f t="shared" si="117"/>
      </c>
      <c r="Z1503" s="43">
        <f t="shared" si="118"/>
      </c>
    </row>
    <row r="1504" spans="22:26" ht="12.75">
      <c r="V1504" s="43">
        <f t="shared" si="114"/>
      </c>
      <c r="W1504" s="43">
        <f t="shared" si="115"/>
      </c>
      <c r="X1504" s="43">
        <f t="shared" si="116"/>
      </c>
      <c r="Y1504" s="43">
        <f t="shared" si="117"/>
      </c>
      <c r="Z1504" s="43">
        <f t="shared" si="118"/>
      </c>
    </row>
    <row r="1505" spans="22:26" ht="12.75">
      <c r="V1505" s="43">
        <f t="shared" si="114"/>
      </c>
      <c r="W1505" s="43">
        <f t="shared" si="115"/>
      </c>
      <c r="X1505" s="43">
        <f t="shared" si="116"/>
      </c>
      <c r="Y1505" s="43">
        <f t="shared" si="117"/>
      </c>
      <c r="Z1505" s="43">
        <f t="shared" si="118"/>
      </c>
    </row>
    <row r="1506" spans="22:26" ht="12.75">
      <c r="V1506" s="43">
        <f t="shared" si="114"/>
      </c>
      <c r="W1506" s="43">
        <f t="shared" si="115"/>
      </c>
      <c r="X1506" s="43">
        <f t="shared" si="116"/>
      </c>
      <c r="Y1506" s="43">
        <f t="shared" si="117"/>
      </c>
      <c r="Z1506" s="43">
        <f t="shared" si="118"/>
      </c>
    </row>
    <row r="1507" spans="22:26" ht="12.75">
      <c r="V1507" s="43">
        <f t="shared" si="114"/>
      </c>
      <c r="W1507" s="43">
        <f t="shared" si="115"/>
      </c>
      <c r="X1507" s="43">
        <f t="shared" si="116"/>
      </c>
      <c r="Y1507" s="43">
        <f t="shared" si="117"/>
      </c>
      <c r="Z1507" s="43">
        <f t="shared" si="118"/>
      </c>
    </row>
    <row r="1508" spans="22:26" ht="12.75">
      <c r="V1508" s="43">
        <f t="shared" si="114"/>
      </c>
      <c r="W1508" s="43">
        <f t="shared" si="115"/>
      </c>
      <c r="X1508" s="43">
        <f t="shared" si="116"/>
      </c>
      <c r="Y1508" s="43">
        <f t="shared" si="117"/>
      </c>
      <c r="Z1508" s="43">
        <f t="shared" si="118"/>
      </c>
    </row>
    <row r="1509" spans="22:26" ht="12.75">
      <c r="V1509" s="43">
        <f t="shared" si="114"/>
      </c>
      <c r="W1509" s="43">
        <f t="shared" si="115"/>
      </c>
      <c r="X1509" s="43">
        <f t="shared" si="116"/>
      </c>
      <c r="Y1509" s="43">
        <f t="shared" si="117"/>
      </c>
      <c r="Z1509" s="43">
        <f t="shared" si="118"/>
      </c>
    </row>
    <row r="1510" spans="22:26" ht="12.75">
      <c r="V1510" s="43">
        <f t="shared" si="114"/>
      </c>
      <c r="W1510" s="43">
        <f t="shared" si="115"/>
      </c>
      <c r="X1510" s="43">
        <f t="shared" si="116"/>
      </c>
      <c r="Y1510" s="43">
        <f t="shared" si="117"/>
      </c>
      <c r="Z1510" s="43">
        <f t="shared" si="118"/>
      </c>
    </row>
    <row r="1511" spans="22:26" ht="12.75">
      <c r="V1511" s="43">
        <f t="shared" si="114"/>
      </c>
      <c r="W1511" s="43">
        <f t="shared" si="115"/>
      </c>
      <c r="X1511" s="43">
        <f t="shared" si="116"/>
      </c>
      <c r="Y1511" s="43">
        <f t="shared" si="117"/>
      </c>
      <c r="Z1511" s="43">
        <f t="shared" si="118"/>
      </c>
    </row>
    <row r="1512" spans="22:26" ht="12.75">
      <c r="V1512" s="43">
        <f t="shared" si="114"/>
      </c>
      <c r="W1512" s="43">
        <f t="shared" si="115"/>
      </c>
      <c r="X1512" s="43">
        <f t="shared" si="116"/>
      </c>
      <c r="Y1512" s="43">
        <f t="shared" si="117"/>
      </c>
      <c r="Z1512" s="43">
        <f t="shared" si="118"/>
      </c>
    </row>
    <row r="1513" spans="22:26" ht="12.75">
      <c r="V1513" s="43">
        <f t="shared" si="114"/>
      </c>
      <c r="W1513" s="43">
        <f t="shared" si="115"/>
      </c>
      <c r="X1513" s="43">
        <f t="shared" si="116"/>
      </c>
      <c r="Y1513" s="43">
        <f t="shared" si="117"/>
      </c>
      <c r="Z1513" s="43">
        <f t="shared" si="118"/>
      </c>
    </row>
    <row r="1514" spans="22:26" ht="12.75">
      <c r="V1514" s="43">
        <f t="shared" si="114"/>
      </c>
      <c r="W1514" s="43">
        <f t="shared" si="115"/>
      </c>
      <c r="X1514" s="43">
        <f t="shared" si="116"/>
      </c>
      <c r="Y1514" s="43">
        <f t="shared" si="117"/>
      </c>
      <c r="Z1514" s="43">
        <f t="shared" si="118"/>
      </c>
    </row>
    <row r="1515" spans="22:26" ht="12.75">
      <c r="V1515" s="43">
        <f t="shared" si="114"/>
      </c>
      <c r="W1515" s="43">
        <f t="shared" si="115"/>
      </c>
      <c r="X1515" s="43">
        <f t="shared" si="116"/>
      </c>
      <c r="Y1515" s="43">
        <f t="shared" si="117"/>
      </c>
      <c r="Z1515" s="43">
        <f t="shared" si="118"/>
      </c>
    </row>
    <row r="1516" spans="22:26" ht="12.75">
      <c r="V1516" s="43">
        <f t="shared" si="114"/>
      </c>
      <c r="W1516" s="43">
        <f t="shared" si="115"/>
      </c>
      <c r="X1516" s="43">
        <f t="shared" si="116"/>
      </c>
      <c r="Y1516" s="43">
        <f t="shared" si="117"/>
      </c>
      <c r="Z1516" s="43">
        <f t="shared" si="118"/>
      </c>
    </row>
    <row r="1517" spans="22:26" ht="12.75">
      <c r="V1517" s="43">
        <f t="shared" si="114"/>
      </c>
      <c r="W1517" s="43">
        <f t="shared" si="115"/>
      </c>
      <c r="X1517" s="43">
        <f t="shared" si="116"/>
      </c>
      <c r="Y1517" s="43">
        <f t="shared" si="117"/>
      </c>
      <c r="Z1517" s="43">
        <f t="shared" si="118"/>
      </c>
    </row>
    <row r="1518" spans="22:26" ht="12.75">
      <c r="V1518" s="43">
        <f t="shared" si="114"/>
      </c>
      <c r="W1518" s="43">
        <f t="shared" si="115"/>
      </c>
      <c r="X1518" s="43">
        <f t="shared" si="116"/>
      </c>
      <c r="Y1518" s="43">
        <f t="shared" si="117"/>
      </c>
      <c r="Z1518" s="43">
        <f t="shared" si="118"/>
      </c>
    </row>
    <row r="1519" spans="22:26" ht="12.75">
      <c r="V1519" s="43">
        <f t="shared" si="114"/>
      </c>
      <c r="W1519" s="43">
        <f t="shared" si="115"/>
      </c>
      <c r="X1519" s="43">
        <f t="shared" si="116"/>
      </c>
      <c r="Y1519" s="43">
        <f t="shared" si="117"/>
      </c>
      <c r="Z1519" s="43">
        <f t="shared" si="118"/>
      </c>
    </row>
    <row r="1520" spans="22:26" ht="12.75">
      <c r="V1520" s="43">
        <f t="shared" si="114"/>
      </c>
      <c r="W1520" s="43">
        <f t="shared" si="115"/>
      </c>
      <c r="X1520" s="43">
        <f t="shared" si="116"/>
      </c>
      <c r="Y1520" s="43">
        <f t="shared" si="117"/>
      </c>
      <c r="Z1520" s="43">
        <f t="shared" si="118"/>
      </c>
    </row>
    <row r="1521" spans="22:26" ht="12.75">
      <c r="V1521" s="43">
        <f aca="true" t="shared" si="119" ref="V1521:V1584">IF((AY1521&gt;$K$3)*(AY1521&lt;=$L$3),AY1521,"")</f>
      </c>
      <c r="W1521" s="43">
        <f aca="true" t="shared" si="120" ref="W1521:W1584">IF((AY1521&gt;$K$4)*(AY1521&lt;=$L$4),AY1521,"")</f>
      </c>
      <c r="X1521" s="43">
        <f aca="true" t="shared" si="121" ref="X1521:X1584">IF((AY1521&gt;$K$5)*(AY1521&lt;=$L$5),AY1521,"")</f>
      </c>
      <c r="Y1521" s="43">
        <f aca="true" t="shared" si="122" ref="Y1521:Y1584">IF((AY1521&gt;$K$6)*(AY1521&lt;=$L$6),AY1521,"")</f>
      </c>
      <c r="Z1521" s="43">
        <f aca="true" t="shared" si="123" ref="Z1521:Z1584">IF((AY1521&gt;$K$7),AY1521,"")</f>
      </c>
    </row>
    <row r="1522" spans="22:26" ht="12.75">
      <c r="V1522" s="43">
        <f t="shared" si="119"/>
      </c>
      <c r="W1522" s="43">
        <f t="shared" si="120"/>
      </c>
      <c r="X1522" s="43">
        <f t="shared" si="121"/>
      </c>
      <c r="Y1522" s="43">
        <f t="shared" si="122"/>
      </c>
      <c r="Z1522" s="43">
        <f t="shared" si="123"/>
      </c>
    </row>
    <row r="1523" spans="22:26" ht="12.75">
      <c r="V1523" s="43">
        <f t="shared" si="119"/>
      </c>
      <c r="W1523" s="43">
        <f t="shared" si="120"/>
      </c>
      <c r="X1523" s="43">
        <f t="shared" si="121"/>
      </c>
      <c r="Y1523" s="43">
        <f t="shared" si="122"/>
      </c>
      <c r="Z1523" s="43">
        <f t="shared" si="123"/>
      </c>
    </row>
    <row r="1524" spans="22:26" ht="12.75">
      <c r="V1524" s="43">
        <f t="shared" si="119"/>
      </c>
      <c r="W1524" s="43">
        <f t="shared" si="120"/>
      </c>
      <c r="X1524" s="43">
        <f t="shared" si="121"/>
      </c>
      <c r="Y1524" s="43">
        <f t="shared" si="122"/>
      </c>
      <c r="Z1524" s="43">
        <f t="shared" si="123"/>
      </c>
    </row>
    <row r="1525" spans="22:26" ht="12.75">
      <c r="V1525" s="43">
        <f t="shared" si="119"/>
      </c>
      <c r="W1525" s="43">
        <f t="shared" si="120"/>
      </c>
      <c r="X1525" s="43">
        <f t="shared" si="121"/>
      </c>
      <c r="Y1525" s="43">
        <f t="shared" si="122"/>
      </c>
      <c r="Z1525" s="43">
        <f t="shared" si="123"/>
      </c>
    </row>
    <row r="1526" spans="22:26" ht="12.75">
      <c r="V1526" s="43">
        <f t="shared" si="119"/>
      </c>
      <c r="W1526" s="43">
        <f t="shared" si="120"/>
      </c>
      <c r="X1526" s="43">
        <f t="shared" si="121"/>
      </c>
      <c r="Y1526" s="43">
        <f t="shared" si="122"/>
      </c>
      <c r="Z1526" s="43">
        <f t="shared" si="123"/>
      </c>
    </row>
    <row r="1527" spans="22:26" ht="12.75">
      <c r="V1527" s="43">
        <f t="shared" si="119"/>
      </c>
      <c r="W1527" s="43">
        <f t="shared" si="120"/>
      </c>
      <c r="X1527" s="43">
        <f t="shared" si="121"/>
      </c>
      <c r="Y1527" s="43">
        <f t="shared" si="122"/>
      </c>
      <c r="Z1527" s="43">
        <f t="shared" si="123"/>
      </c>
    </row>
    <row r="1528" spans="22:26" ht="12.75">
      <c r="V1528" s="43">
        <f t="shared" si="119"/>
      </c>
      <c r="W1528" s="43">
        <f t="shared" si="120"/>
      </c>
      <c r="X1528" s="43">
        <f t="shared" si="121"/>
      </c>
      <c r="Y1528" s="43">
        <f t="shared" si="122"/>
      </c>
      <c r="Z1528" s="43">
        <f t="shared" si="123"/>
      </c>
    </row>
    <row r="1529" spans="22:26" ht="12.75">
      <c r="V1529" s="43">
        <f t="shared" si="119"/>
      </c>
      <c r="W1529" s="43">
        <f t="shared" si="120"/>
      </c>
      <c r="X1529" s="43">
        <f t="shared" si="121"/>
      </c>
      <c r="Y1529" s="43">
        <f t="shared" si="122"/>
      </c>
      <c r="Z1529" s="43">
        <f t="shared" si="123"/>
      </c>
    </row>
    <row r="1530" spans="22:26" ht="12.75">
      <c r="V1530" s="43">
        <f t="shared" si="119"/>
      </c>
      <c r="W1530" s="43">
        <f t="shared" si="120"/>
      </c>
      <c r="X1530" s="43">
        <f t="shared" si="121"/>
      </c>
      <c r="Y1530" s="43">
        <f t="shared" si="122"/>
      </c>
      <c r="Z1530" s="43">
        <f t="shared" si="123"/>
      </c>
    </row>
    <row r="1531" spans="22:26" ht="12.75">
      <c r="V1531" s="43">
        <f t="shared" si="119"/>
      </c>
      <c r="W1531" s="43">
        <f t="shared" si="120"/>
      </c>
      <c r="X1531" s="43">
        <f t="shared" si="121"/>
      </c>
      <c r="Y1531" s="43">
        <f t="shared" si="122"/>
      </c>
      <c r="Z1531" s="43">
        <f t="shared" si="123"/>
      </c>
    </row>
    <row r="1532" spans="22:26" ht="12.75">
      <c r="V1532" s="43">
        <f t="shared" si="119"/>
      </c>
      <c r="W1532" s="43">
        <f t="shared" si="120"/>
      </c>
      <c r="X1532" s="43">
        <f t="shared" si="121"/>
      </c>
      <c r="Y1532" s="43">
        <f t="shared" si="122"/>
      </c>
      <c r="Z1532" s="43">
        <f t="shared" si="123"/>
      </c>
    </row>
    <row r="1533" spans="22:26" ht="12.75">
      <c r="V1533" s="43">
        <f t="shared" si="119"/>
      </c>
      <c r="W1533" s="43">
        <f t="shared" si="120"/>
      </c>
      <c r="X1533" s="43">
        <f t="shared" si="121"/>
      </c>
      <c r="Y1533" s="43">
        <f t="shared" si="122"/>
      </c>
      <c r="Z1533" s="43">
        <f t="shared" si="123"/>
      </c>
    </row>
    <row r="1534" spans="22:26" ht="12.75">
      <c r="V1534" s="43">
        <f t="shared" si="119"/>
      </c>
      <c r="W1534" s="43">
        <f t="shared" si="120"/>
      </c>
      <c r="X1534" s="43">
        <f t="shared" si="121"/>
      </c>
      <c r="Y1534" s="43">
        <f t="shared" si="122"/>
      </c>
      <c r="Z1534" s="43">
        <f t="shared" si="123"/>
      </c>
    </row>
    <row r="1535" spans="22:26" ht="12.75">
      <c r="V1535" s="43">
        <f t="shared" si="119"/>
      </c>
      <c r="W1535" s="43">
        <f t="shared" si="120"/>
      </c>
      <c r="X1535" s="43">
        <f t="shared" si="121"/>
      </c>
      <c r="Y1535" s="43">
        <f t="shared" si="122"/>
      </c>
      <c r="Z1535" s="43">
        <f t="shared" si="123"/>
      </c>
    </row>
    <row r="1536" spans="22:26" ht="12.75">
      <c r="V1536" s="43">
        <f t="shared" si="119"/>
      </c>
      <c r="W1536" s="43">
        <f t="shared" si="120"/>
      </c>
      <c r="X1536" s="43">
        <f t="shared" si="121"/>
      </c>
      <c r="Y1536" s="43">
        <f t="shared" si="122"/>
      </c>
      <c r="Z1536" s="43">
        <f t="shared" si="123"/>
      </c>
    </row>
    <row r="1537" spans="22:26" ht="12.75">
      <c r="V1537" s="43">
        <f t="shared" si="119"/>
      </c>
      <c r="W1537" s="43">
        <f t="shared" si="120"/>
      </c>
      <c r="X1537" s="43">
        <f t="shared" si="121"/>
      </c>
      <c r="Y1537" s="43">
        <f t="shared" si="122"/>
      </c>
      <c r="Z1537" s="43">
        <f t="shared" si="123"/>
      </c>
    </row>
    <row r="1538" spans="22:26" ht="12.75">
      <c r="V1538" s="43">
        <f t="shared" si="119"/>
      </c>
      <c r="W1538" s="43">
        <f t="shared" si="120"/>
      </c>
      <c r="X1538" s="43">
        <f t="shared" si="121"/>
      </c>
      <c r="Y1538" s="43">
        <f t="shared" si="122"/>
      </c>
      <c r="Z1538" s="43">
        <f t="shared" si="123"/>
      </c>
    </row>
    <row r="1539" spans="22:26" ht="12.75">
      <c r="V1539" s="43">
        <f t="shared" si="119"/>
      </c>
      <c r="W1539" s="43">
        <f t="shared" si="120"/>
      </c>
      <c r="X1539" s="43">
        <f t="shared" si="121"/>
      </c>
      <c r="Y1539" s="43">
        <f t="shared" si="122"/>
      </c>
      <c r="Z1539" s="43">
        <f t="shared" si="123"/>
      </c>
    </row>
    <row r="1540" spans="22:26" ht="12.75">
      <c r="V1540" s="43">
        <f t="shared" si="119"/>
      </c>
      <c r="W1540" s="43">
        <f t="shared" si="120"/>
      </c>
      <c r="X1540" s="43">
        <f t="shared" si="121"/>
      </c>
      <c r="Y1540" s="43">
        <f t="shared" si="122"/>
      </c>
      <c r="Z1540" s="43">
        <f t="shared" si="123"/>
      </c>
    </row>
    <row r="1541" spans="22:26" ht="12.75">
      <c r="V1541" s="43">
        <f t="shared" si="119"/>
      </c>
      <c r="W1541" s="43">
        <f t="shared" si="120"/>
      </c>
      <c r="X1541" s="43">
        <f t="shared" si="121"/>
      </c>
      <c r="Y1541" s="43">
        <f t="shared" si="122"/>
      </c>
      <c r="Z1541" s="43">
        <f t="shared" si="123"/>
      </c>
    </row>
    <row r="1542" spans="22:26" ht="12.75">
      <c r="V1542" s="43">
        <f t="shared" si="119"/>
      </c>
      <c r="W1542" s="43">
        <f t="shared" si="120"/>
      </c>
      <c r="X1542" s="43">
        <f t="shared" si="121"/>
      </c>
      <c r="Y1542" s="43">
        <f t="shared" si="122"/>
      </c>
      <c r="Z1542" s="43">
        <f t="shared" si="123"/>
      </c>
    </row>
    <row r="1543" spans="22:26" ht="12.75">
      <c r="V1543" s="43">
        <f t="shared" si="119"/>
      </c>
      <c r="W1543" s="43">
        <f t="shared" si="120"/>
      </c>
      <c r="X1543" s="43">
        <f t="shared" si="121"/>
      </c>
      <c r="Y1543" s="43">
        <f t="shared" si="122"/>
      </c>
      <c r="Z1543" s="43">
        <f t="shared" si="123"/>
      </c>
    </row>
    <row r="1544" spans="22:26" ht="12.75">
      <c r="V1544" s="43">
        <f t="shared" si="119"/>
      </c>
      <c r="W1544" s="43">
        <f t="shared" si="120"/>
      </c>
      <c r="X1544" s="43">
        <f t="shared" si="121"/>
      </c>
      <c r="Y1544" s="43">
        <f t="shared" si="122"/>
      </c>
      <c r="Z1544" s="43">
        <f t="shared" si="123"/>
      </c>
    </row>
    <row r="1545" spans="22:26" ht="12.75">
      <c r="V1545" s="43">
        <f t="shared" si="119"/>
      </c>
      <c r="W1545" s="43">
        <f t="shared" si="120"/>
      </c>
      <c r="X1545" s="43">
        <f t="shared" si="121"/>
      </c>
      <c r="Y1545" s="43">
        <f t="shared" si="122"/>
      </c>
      <c r="Z1545" s="43">
        <f t="shared" si="123"/>
      </c>
    </row>
    <row r="1546" spans="22:26" ht="12.75">
      <c r="V1546" s="43">
        <f t="shared" si="119"/>
      </c>
      <c r="W1546" s="43">
        <f t="shared" si="120"/>
      </c>
      <c r="X1546" s="43">
        <f t="shared" si="121"/>
      </c>
      <c r="Y1546" s="43">
        <f t="shared" si="122"/>
      </c>
      <c r="Z1546" s="43">
        <f t="shared" si="123"/>
      </c>
    </row>
    <row r="1547" spans="22:26" ht="12.75">
      <c r="V1547" s="43">
        <f t="shared" si="119"/>
      </c>
      <c r="W1547" s="43">
        <f t="shared" si="120"/>
      </c>
      <c r="X1547" s="43">
        <f t="shared" si="121"/>
      </c>
      <c r="Y1547" s="43">
        <f t="shared" si="122"/>
      </c>
      <c r="Z1547" s="43">
        <f t="shared" si="123"/>
      </c>
    </row>
    <row r="1548" spans="22:26" ht="12.75">
      <c r="V1548" s="43">
        <f t="shared" si="119"/>
      </c>
      <c r="W1548" s="43">
        <f t="shared" si="120"/>
      </c>
      <c r="X1548" s="43">
        <f t="shared" si="121"/>
      </c>
      <c r="Y1548" s="43">
        <f t="shared" si="122"/>
      </c>
      <c r="Z1548" s="43">
        <f t="shared" si="123"/>
      </c>
    </row>
    <row r="1549" spans="22:26" ht="12.75">
      <c r="V1549" s="43">
        <f t="shared" si="119"/>
      </c>
      <c r="W1549" s="43">
        <f t="shared" si="120"/>
      </c>
      <c r="X1549" s="43">
        <f t="shared" si="121"/>
      </c>
      <c r="Y1549" s="43">
        <f t="shared" si="122"/>
      </c>
      <c r="Z1549" s="43">
        <f t="shared" si="123"/>
      </c>
    </row>
    <row r="1550" spans="22:26" ht="12.75">
      <c r="V1550" s="43">
        <f t="shared" si="119"/>
      </c>
      <c r="W1550" s="43">
        <f t="shared" si="120"/>
      </c>
      <c r="X1550" s="43">
        <f t="shared" si="121"/>
      </c>
      <c r="Y1550" s="43">
        <f t="shared" si="122"/>
      </c>
      <c r="Z1550" s="43">
        <f t="shared" si="123"/>
      </c>
    </row>
    <row r="1551" spans="22:26" ht="12.75">
      <c r="V1551" s="43">
        <f t="shared" si="119"/>
      </c>
      <c r="W1551" s="43">
        <f t="shared" si="120"/>
      </c>
      <c r="X1551" s="43">
        <f t="shared" si="121"/>
      </c>
      <c r="Y1551" s="43">
        <f t="shared" si="122"/>
      </c>
      <c r="Z1551" s="43">
        <f t="shared" si="123"/>
      </c>
    </row>
    <row r="1552" spans="22:26" ht="12.75">
      <c r="V1552" s="43">
        <f t="shared" si="119"/>
      </c>
      <c r="W1552" s="43">
        <f t="shared" si="120"/>
      </c>
      <c r="X1552" s="43">
        <f t="shared" si="121"/>
      </c>
      <c r="Y1552" s="43">
        <f t="shared" si="122"/>
      </c>
      <c r="Z1552" s="43">
        <f t="shared" si="123"/>
      </c>
    </row>
    <row r="1553" spans="22:26" ht="12.75">
      <c r="V1553" s="43">
        <f t="shared" si="119"/>
      </c>
      <c r="W1553" s="43">
        <f t="shared" si="120"/>
      </c>
      <c r="X1553" s="43">
        <f t="shared" si="121"/>
      </c>
      <c r="Y1553" s="43">
        <f t="shared" si="122"/>
      </c>
      <c r="Z1553" s="43">
        <f t="shared" si="123"/>
      </c>
    </row>
    <row r="1554" spans="22:26" ht="12.75">
      <c r="V1554" s="43">
        <f t="shared" si="119"/>
      </c>
      <c r="W1554" s="43">
        <f t="shared" si="120"/>
      </c>
      <c r="X1554" s="43">
        <f t="shared" si="121"/>
      </c>
      <c r="Y1554" s="43">
        <f t="shared" si="122"/>
      </c>
      <c r="Z1554" s="43">
        <f t="shared" si="123"/>
      </c>
    </row>
    <row r="1555" spans="22:26" ht="12.75">
      <c r="V1555" s="43">
        <f t="shared" si="119"/>
      </c>
      <c r="W1555" s="43">
        <f t="shared" si="120"/>
      </c>
      <c r="X1555" s="43">
        <f t="shared" si="121"/>
      </c>
      <c r="Y1555" s="43">
        <f t="shared" si="122"/>
      </c>
      <c r="Z1555" s="43">
        <f t="shared" si="123"/>
      </c>
    </row>
    <row r="1556" spans="22:26" ht="12.75">
      <c r="V1556" s="43">
        <f t="shared" si="119"/>
      </c>
      <c r="W1556" s="43">
        <f t="shared" si="120"/>
      </c>
      <c r="X1556" s="43">
        <f t="shared" si="121"/>
      </c>
      <c r="Y1556" s="43">
        <f t="shared" si="122"/>
      </c>
      <c r="Z1556" s="43">
        <f t="shared" si="123"/>
      </c>
    </row>
    <row r="1557" spans="22:26" ht="12.75">
      <c r="V1557" s="43">
        <f t="shared" si="119"/>
      </c>
      <c r="W1557" s="43">
        <f t="shared" si="120"/>
      </c>
      <c r="X1557" s="43">
        <f t="shared" si="121"/>
      </c>
      <c r="Y1557" s="43">
        <f t="shared" si="122"/>
      </c>
      <c r="Z1557" s="43">
        <f t="shared" si="123"/>
      </c>
    </row>
    <row r="1558" spans="22:26" ht="12.75">
      <c r="V1558" s="43">
        <f t="shared" si="119"/>
      </c>
      <c r="W1558" s="43">
        <f t="shared" si="120"/>
      </c>
      <c r="X1558" s="43">
        <f t="shared" si="121"/>
      </c>
      <c r="Y1558" s="43">
        <f t="shared" si="122"/>
      </c>
      <c r="Z1558" s="43">
        <f t="shared" si="123"/>
      </c>
    </row>
    <row r="1559" spans="22:26" ht="12.75">
      <c r="V1559" s="43">
        <f t="shared" si="119"/>
      </c>
      <c r="W1559" s="43">
        <f t="shared" si="120"/>
      </c>
      <c r="X1559" s="43">
        <f t="shared" si="121"/>
      </c>
      <c r="Y1559" s="43">
        <f t="shared" si="122"/>
      </c>
      <c r="Z1559" s="43">
        <f t="shared" si="123"/>
      </c>
    </row>
    <row r="1560" spans="22:26" ht="12.75">
      <c r="V1560" s="43">
        <f t="shared" si="119"/>
      </c>
      <c r="W1560" s="43">
        <f t="shared" si="120"/>
      </c>
      <c r="X1560" s="43">
        <f t="shared" si="121"/>
      </c>
      <c r="Y1560" s="43">
        <f t="shared" si="122"/>
      </c>
      <c r="Z1560" s="43">
        <f t="shared" si="123"/>
      </c>
    </row>
    <row r="1561" spans="22:26" ht="12.75">
      <c r="V1561" s="43">
        <f t="shared" si="119"/>
      </c>
      <c r="W1561" s="43">
        <f t="shared" si="120"/>
      </c>
      <c r="X1561" s="43">
        <f t="shared" si="121"/>
      </c>
      <c r="Y1561" s="43">
        <f t="shared" si="122"/>
      </c>
      <c r="Z1561" s="43">
        <f t="shared" si="123"/>
      </c>
    </row>
    <row r="1562" spans="22:26" ht="12.75">
      <c r="V1562" s="43">
        <f t="shared" si="119"/>
      </c>
      <c r="W1562" s="43">
        <f t="shared" si="120"/>
      </c>
      <c r="X1562" s="43">
        <f t="shared" si="121"/>
      </c>
      <c r="Y1562" s="43">
        <f t="shared" si="122"/>
      </c>
      <c r="Z1562" s="43">
        <f t="shared" si="123"/>
      </c>
    </row>
    <row r="1563" spans="22:26" ht="12.75">
      <c r="V1563" s="43">
        <f t="shared" si="119"/>
      </c>
      <c r="W1563" s="43">
        <f t="shared" si="120"/>
      </c>
      <c r="X1563" s="43">
        <f t="shared" si="121"/>
      </c>
      <c r="Y1563" s="43">
        <f t="shared" si="122"/>
      </c>
      <c r="Z1563" s="43">
        <f t="shared" si="123"/>
      </c>
    </row>
    <row r="1564" spans="22:26" ht="12.75">
      <c r="V1564" s="43">
        <f t="shared" si="119"/>
      </c>
      <c r="W1564" s="43">
        <f t="shared" si="120"/>
      </c>
      <c r="X1564" s="43">
        <f t="shared" si="121"/>
      </c>
      <c r="Y1564" s="43">
        <f t="shared" si="122"/>
      </c>
      <c r="Z1564" s="43">
        <f t="shared" si="123"/>
      </c>
    </row>
    <row r="1565" spans="22:26" ht="12.75">
      <c r="V1565" s="43">
        <f t="shared" si="119"/>
      </c>
      <c r="W1565" s="43">
        <f t="shared" si="120"/>
      </c>
      <c r="X1565" s="43">
        <f t="shared" si="121"/>
      </c>
      <c r="Y1565" s="43">
        <f t="shared" si="122"/>
      </c>
      <c r="Z1565" s="43">
        <f t="shared" si="123"/>
      </c>
    </row>
    <row r="1566" spans="22:26" ht="12.75">
      <c r="V1566" s="43">
        <f t="shared" si="119"/>
      </c>
      <c r="W1566" s="43">
        <f t="shared" si="120"/>
      </c>
      <c r="X1566" s="43">
        <f t="shared" si="121"/>
      </c>
      <c r="Y1566" s="43">
        <f t="shared" si="122"/>
      </c>
      <c r="Z1566" s="43">
        <f t="shared" si="123"/>
      </c>
    </row>
    <row r="1567" spans="22:26" ht="12.75">
      <c r="V1567" s="43">
        <f t="shared" si="119"/>
      </c>
      <c r="W1567" s="43">
        <f t="shared" si="120"/>
      </c>
      <c r="X1567" s="43">
        <f t="shared" si="121"/>
      </c>
      <c r="Y1567" s="43">
        <f t="shared" si="122"/>
      </c>
      <c r="Z1567" s="43">
        <f t="shared" si="123"/>
      </c>
    </row>
    <row r="1568" spans="22:26" ht="12.75">
      <c r="V1568" s="43">
        <f t="shared" si="119"/>
      </c>
      <c r="W1568" s="43">
        <f t="shared" si="120"/>
      </c>
      <c r="X1568" s="43">
        <f t="shared" si="121"/>
      </c>
      <c r="Y1568" s="43">
        <f t="shared" si="122"/>
      </c>
      <c r="Z1568" s="43">
        <f t="shared" si="123"/>
      </c>
    </row>
    <row r="1569" spans="22:26" ht="12.75">
      <c r="V1569" s="43">
        <f t="shared" si="119"/>
      </c>
      <c r="W1569" s="43">
        <f t="shared" si="120"/>
      </c>
      <c r="X1569" s="43">
        <f t="shared" si="121"/>
      </c>
      <c r="Y1569" s="43">
        <f t="shared" si="122"/>
      </c>
      <c r="Z1569" s="43">
        <f t="shared" si="123"/>
      </c>
    </row>
    <row r="1570" spans="22:26" ht="12.75">
      <c r="V1570" s="43">
        <f t="shared" si="119"/>
      </c>
      <c r="W1570" s="43">
        <f t="shared" si="120"/>
      </c>
      <c r="X1570" s="43">
        <f t="shared" si="121"/>
      </c>
      <c r="Y1570" s="43">
        <f t="shared" si="122"/>
      </c>
      <c r="Z1570" s="43">
        <f t="shared" si="123"/>
      </c>
    </row>
    <row r="1571" spans="22:26" ht="12.75">
      <c r="V1571" s="43">
        <f t="shared" si="119"/>
      </c>
      <c r="W1571" s="43">
        <f t="shared" si="120"/>
      </c>
      <c r="X1571" s="43">
        <f t="shared" si="121"/>
      </c>
      <c r="Y1571" s="43">
        <f t="shared" si="122"/>
      </c>
      <c r="Z1571" s="43">
        <f t="shared" si="123"/>
      </c>
    </row>
    <row r="1572" spans="22:26" ht="12.75">
      <c r="V1572" s="43">
        <f t="shared" si="119"/>
      </c>
      <c r="W1572" s="43">
        <f t="shared" si="120"/>
      </c>
      <c r="X1572" s="43">
        <f t="shared" si="121"/>
      </c>
      <c r="Y1572" s="43">
        <f t="shared" si="122"/>
      </c>
      <c r="Z1572" s="43">
        <f t="shared" si="123"/>
      </c>
    </row>
    <row r="1573" spans="22:26" ht="12.75">
      <c r="V1573" s="43">
        <f t="shared" si="119"/>
      </c>
      <c r="W1573" s="43">
        <f t="shared" si="120"/>
      </c>
      <c r="X1573" s="43">
        <f t="shared" si="121"/>
      </c>
      <c r="Y1573" s="43">
        <f t="shared" si="122"/>
      </c>
      <c r="Z1573" s="43">
        <f t="shared" si="123"/>
      </c>
    </row>
    <row r="1574" spans="22:26" ht="12.75">
      <c r="V1574" s="43">
        <f t="shared" si="119"/>
      </c>
      <c r="W1574" s="43">
        <f t="shared" si="120"/>
      </c>
      <c r="X1574" s="43">
        <f t="shared" si="121"/>
      </c>
      <c r="Y1574" s="43">
        <f t="shared" si="122"/>
      </c>
      <c r="Z1574" s="43">
        <f t="shared" si="123"/>
      </c>
    </row>
    <row r="1575" spans="22:26" ht="12.75">
      <c r="V1575" s="43">
        <f t="shared" si="119"/>
      </c>
      <c r="W1575" s="43">
        <f t="shared" si="120"/>
      </c>
      <c r="X1575" s="43">
        <f t="shared" si="121"/>
      </c>
      <c r="Y1575" s="43">
        <f t="shared" si="122"/>
      </c>
      <c r="Z1575" s="43">
        <f t="shared" si="123"/>
      </c>
    </row>
    <row r="1576" spans="22:26" ht="12.75">
      <c r="V1576" s="43">
        <f t="shared" si="119"/>
      </c>
      <c r="W1576" s="43">
        <f t="shared" si="120"/>
      </c>
      <c r="X1576" s="43">
        <f t="shared" si="121"/>
      </c>
      <c r="Y1576" s="43">
        <f t="shared" si="122"/>
      </c>
      <c r="Z1576" s="43">
        <f t="shared" si="123"/>
      </c>
    </row>
    <row r="1577" spans="22:26" ht="12.75">
      <c r="V1577" s="43">
        <f t="shared" si="119"/>
      </c>
      <c r="W1577" s="43">
        <f t="shared" si="120"/>
      </c>
      <c r="X1577" s="43">
        <f t="shared" si="121"/>
      </c>
      <c r="Y1577" s="43">
        <f t="shared" si="122"/>
      </c>
      <c r="Z1577" s="43">
        <f t="shared" si="123"/>
      </c>
    </row>
    <row r="1578" spans="22:26" ht="12.75">
      <c r="V1578" s="43">
        <f t="shared" si="119"/>
      </c>
      <c r="W1578" s="43">
        <f t="shared" si="120"/>
      </c>
      <c r="X1578" s="43">
        <f t="shared" si="121"/>
      </c>
      <c r="Y1578" s="43">
        <f t="shared" si="122"/>
      </c>
      <c r="Z1578" s="43">
        <f t="shared" si="123"/>
      </c>
    </row>
    <row r="1579" spans="22:26" ht="12.75">
      <c r="V1579" s="43">
        <f t="shared" si="119"/>
      </c>
      <c r="W1579" s="43">
        <f t="shared" si="120"/>
      </c>
      <c r="X1579" s="43">
        <f t="shared" si="121"/>
      </c>
      <c r="Y1579" s="43">
        <f t="shared" si="122"/>
      </c>
      <c r="Z1579" s="43">
        <f t="shared" si="123"/>
      </c>
    </row>
    <row r="1580" spans="22:26" ht="12.75">
      <c r="V1580" s="43">
        <f t="shared" si="119"/>
      </c>
      <c r="W1580" s="43">
        <f t="shared" si="120"/>
      </c>
      <c r="X1580" s="43">
        <f t="shared" si="121"/>
      </c>
      <c r="Y1580" s="43">
        <f t="shared" si="122"/>
      </c>
      <c r="Z1580" s="43">
        <f t="shared" si="123"/>
      </c>
    </row>
    <row r="1581" spans="22:26" ht="12.75">
      <c r="V1581" s="43">
        <f t="shared" si="119"/>
      </c>
      <c r="W1581" s="43">
        <f t="shared" si="120"/>
      </c>
      <c r="X1581" s="43">
        <f t="shared" si="121"/>
      </c>
      <c r="Y1581" s="43">
        <f t="shared" si="122"/>
      </c>
      <c r="Z1581" s="43">
        <f t="shared" si="123"/>
      </c>
    </row>
    <row r="1582" spans="22:26" ht="12.75">
      <c r="V1582" s="43">
        <f t="shared" si="119"/>
      </c>
      <c r="W1582" s="43">
        <f t="shared" si="120"/>
      </c>
      <c r="X1582" s="43">
        <f t="shared" si="121"/>
      </c>
      <c r="Y1582" s="43">
        <f t="shared" si="122"/>
      </c>
      <c r="Z1582" s="43">
        <f t="shared" si="123"/>
      </c>
    </row>
    <row r="1583" spans="22:26" ht="12.75">
      <c r="V1583" s="43">
        <f t="shared" si="119"/>
      </c>
      <c r="W1583" s="43">
        <f t="shared" si="120"/>
      </c>
      <c r="X1583" s="43">
        <f t="shared" si="121"/>
      </c>
      <c r="Y1583" s="43">
        <f t="shared" si="122"/>
      </c>
      <c r="Z1583" s="43">
        <f t="shared" si="123"/>
      </c>
    </row>
    <row r="1584" spans="22:26" ht="12.75">
      <c r="V1584" s="43">
        <f t="shared" si="119"/>
      </c>
      <c r="W1584" s="43">
        <f t="shared" si="120"/>
      </c>
      <c r="X1584" s="43">
        <f t="shared" si="121"/>
      </c>
      <c r="Y1584" s="43">
        <f t="shared" si="122"/>
      </c>
      <c r="Z1584" s="43">
        <f t="shared" si="123"/>
      </c>
    </row>
    <row r="1585" spans="22:26" ht="12.75">
      <c r="V1585" s="43">
        <f aca="true" t="shared" si="124" ref="V1585:V1648">IF((AY1585&gt;$K$3)*(AY1585&lt;=$L$3),AY1585,"")</f>
      </c>
      <c r="W1585" s="43">
        <f aca="true" t="shared" si="125" ref="W1585:W1648">IF((AY1585&gt;$K$4)*(AY1585&lt;=$L$4),AY1585,"")</f>
      </c>
      <c r="X1585" s="43">
        <f aca="true" t="shared" si="126" ref="X1585:X1648">IF((AY1585&gt;$K$5)*(AY1585&lt;=$L$5),AY1585,"")</f>
      </c>
      <c r="Y1585" s="43">
        <f aca="true" t="shared" si="127" ref="Y1585:Y1648">IF((AY1585&gt;$K$6)*(AY1585&lt;=$L$6),AY1585,"")</f>
      </c>
      <c r="Z1585" s="43">
        <f aca="true" t="shared" si="128" ref="Z1585:Z1648">IF((AY1585&gt;$K$7),AY1585,"")</f>
      </c>
    </row>
    <row r="1586" spans="22:26" ht="12.75">
      <c r="V1586" s="43">
        <f t="shared" si="124"/>
      </c>
      <c r="W1586" s="43">
        <f t="shared" si="125"/>
      </c>
      <c r="X1586" s="43">
        <f t="shared" si="126"/>
      </c>
      <c r="Y1586" s="43">
        <f t="shared" si="127"/>
      </c>
      <c r="Z1586" s="43">
        <f t="shared" si="128"/>
      </c>
    </row>
    <row r="1587" spans="22:26" ht="12.75">
      <c r="V1587" s="43">
        <f t="shared" si="124"/>
      </c>
      <c r="W1587" s="43">
        <f t="shared" si="125"/>
      </c>
      <c r="X1587" s="43">
        <f t="shared" si="126"/>
      </c>
      <c r="Y1587" s="43">
        <f t="shared" si="127"/>
      </c>
      <c r="Z1587" s="43">
        <f t="shared" si="128"/>
      </c>
    </row>
    <row r="1588" spans="22:26" ht="12.75">
      <c r="V1588" s="43">
        <f t="shared" si="124"/>
      </c>
      <c r="W1588" s="43">
        <f t="shared" si="125"/>
      </c>
      <c r="X1588" s="43">
        <f t="shared" si="126"/>
      </c>
      <c r="Y1588" s="43">
        <f t="shared" si="127"/>
      </c>
      <c r="Z1588" s="43">
        <f t="shared" si="128"/>
      </c>
    </row>
    <row r="1589" spans="22:26" ht="12.75">
      <c r="V1589" s="43">
        <f t="shared" si="124"/>
      </c>
      <c r="W1589" s="43">
        <f t="shared" si="125"/>
      </c>
      <c r="X1589" s="43">
        <f t="shared" si="126"/>
      </c>
      <c r="Y1589" s="43">
        <f t="shared" si="127"/>
      </c>
      <c r="Z1589" s="43">
        <f t="shared" si="128"/>
      </c>
    </row>
    <row r="1590" spans="22:26" ht="12.75">
      <c r="V1590" s="43">
        <f t="shared" si="124"/>
      </c>
      <c r="W1590" s="43">
        <f t="shared" si="125"/>
      </c>
      <c r="X1590" s="43">
        <f t="shared" si="126"/>
      </c>
      <c r="Y1590" s="43">
        <f t="shared" si="127"/>
      </c>
      <c r="Z1590" s="43">
        <f t="shared" si="128"/>
      </c>
    </row>
    <row r="1591" spans="22:26" ht="12.75">
      <c r="V1591" s="43">
        <f t="shared" si="124"/>
      </c>
      <c r="W1591" s="43">
        <f t="shared" si="125"/>
      </c>
      <c r="X1591" s="43">
        <f t="shared" si="126"/>
      </c>
      <c r="Y1591" s="43">
        <f t="shared" si="127"/>
      </c>
      <c r="Z1591" s="43">
        <f t="shared" si="128"/>
      </c>
    </row>
    <row r="1592" spans="22:26" ht="12.75">
      <c r="V1592" s="43">
        <f t="shared" si="124"/>
      </c>
      <c r="W1592" s="43">
        <f t="shared" si="125"/>
      </c>
      <c r="X1592" s="43">
        <f t="shared" si="126"/>
      </c>
      <c r="Y1592" s="43">
        <f t="shared" si="127"/>
      </c>
      <c r="Z1592" s="43">
        <f t="shared" si="128"/>
      </c>
    </row>
    <row r="1593" spans="22:26" ht="12.75">
      <c r="V1593" s="43">
        <f t="shared" si="124"/>
      </c>
      <c r="W1593" s="43">
        <f t="shared" si="125"/>
      </c>
      <c r="X1593" s="43">
        <f t="shared" si="126"/>
      </c>
      <c r="Y1593" s="43">
        <f t="shared" si="127"/>
      </c>
      <c r="Z1593" s="43">
        <f t="shared" si="128"/>
      </c>
    </row>
    <row r="1594" spans="22:26" ht="12.75">
      <c r="V1594" s="43">
        <f t="shared" si="124"/>
      </c>
      <c r="W1594" s="43">
        <f t="shared" si="125"/>
      </c>
      <c r="X1594" s="43">
        <f t="shared" si="126"/>
      </c>
      <c r="Y1594" s="43">
        <f t="shared" si="127"/>
      </c>
      <c r="Z1594" s="43">
        <f t="shared" si="128"/>
      </c>
    </row>
    <row r="1595" spans="22:26" ht="12.75">
      <c r="V1595" s="43">
        <f t="shared" si="124"/>
      </c>
      <c r="W1595" s="43">
        <f t="shared" si="125"/>
      </c>
      <c r="X1595" s="43">
        <f t="shared" si="126"/>
      </c>
      <c r="Y1595" s="43">
        <f t="shared" si="127"/>
      </c>
      <c r="Z1595" s="43">
        <f t="shared" si="128"/>
      </c>
    </row>
    <row r="1596" spans="22:26" ht="12.75">
      <c r="V1596" s="43">
        <f t="shared" si="124"/>
      </c>
      <c r="W1596" s="43">
        <f t="shared" si="125"/>
      </c>
      <c r="X1596" s="43">
        <f t="shared" si="126"/>
      </c>
      <c r="Y1596" s="43">
        <f t="shared" si="127"/>
      </c>
      <c r="Z1596" s="43">
        <f t="shared" si="128"/>
      </c>
    </row>
    <row r="1597" spans="22:26" ht="12.75">
      <c r="V1597" s="43">
        <f t="shared" si="124"/>
      </c>
      <c r="W1597" s="43">
        <f t="shared" si="125"/>
      </c>
      <c r="X1597" s="43">
        <f t="shared" si="126"/>
      </c>
      <c r="Y1597" s="43">
        <f t="shared" si="127"/>
      </c>
      <c r="Z1597" s="43">
        <f t="shared" si="128"/>
      </c>
    </row>
    <row r="1598" spans="22:26" ht="12.75">
      <c r="V1598" s="43">
        <f t="shared" si="124"/>
      </c>
      <c r="W1598" s="43">
        <f t="shared" si="125"/>
      </c>
      <c r="X1598" s="43">
        <f t="shared" si="126"/>
      </c>
      <c r="Y1598" s="43">
        <f t="shared" si="127"/>
      </c>
      <c r="Z1598" s="43">
        <f t="shared" si="128"/>
      </c>
    </row>
    <row r="1599" spans="22:26" ht="12.75">
      <c r="V1599" s="43">
        <f t="shared" si="124"/>
      </c>
      <c r="W1599" s="43">
        <f t="shared" si="125"/>
      </c>
      <c r="X1599" s="43">
        <f t="shared" si="126"/>
      </c>
      <c r="Y1599" s="43">
        <f t="shared" si="127"/>
      </c>
      <c r="Z1599" s="43">
        <f t="shared" si="128"/>
      </c>
    </row>
    <row r="1600" spans="22:26" ht="12.75">
      <c r="V1600" s="43">
        <f t="shared" si="124"/>
      </c>
      <c r="W1600" s="43">
        <f t="shared" si="125"/>
      </c>
      <c r="X1600" s="43">
        <f t="shared" si="126"/>
      </c>
      <c r="Y1600" s="43">
        <f t="shared" si="127"/>
      </c>
      <c r="Z1600" s="43">
        <f t="shared" si="128"/>
      </c>
    </row>
    <row r="1601" spans="22:26" ht="12.75">
      <c r="V1601" s="43">
        <f t="shared" si="124"/>
      </c>
      <c r="W1601" s="43">
        <f t="shared" si="125"/>
      </c>
      <c r="X1601" s="43">
        <f t="shared" si="126"/>
      </c>
      <c r="Y1601" s="43">
        <f t="shared" si="127"/>
      </c>
      <c r="Z1601" s="43">
        <f t="shared" si="128"/>
      </c>
    </row>
    <row r="1602" spans="22:26" ht="12.75">
      <c r="V1602" s="43">
        <f t="shared" si="124"/>
      </c>
      <c r="W1602" s="43">
        <f t="shared" si="125"/>
      </c>
      <c r="X1602" s="43">
        <f t="shared" si="126"/>
      </c>
      <c r="Y1602" s="43">
        <f t="shared" si="127"/>
      </c>
      <c r="Z1602" s="43">
        <f t="shared" si="128"/>
      </c>
    </row>
    <row r="1603" spans="22:26" ht="12.75">
      <c r="V1603" s="43">
        <f t="shared" si="124"/>
      </c>
      <c r="W1603" s="43">
        <f t="shared" si="125"/>
      </c>
      <c r="X1603" s="43">
        <f t="shared" si="126"/>
      </c>
      <c r="Y1603" s="43">
        <f t="shared" si="127"/>
      </c>
      <c r="Z1603" s="43">
        <f t="shared" si="128"/>
      </c>
    </row>
    <row r="1604" spans="22:26" ht="12.75">
      <c r="V1604" s="43">
        <f t="shared" si="124"/>
      </c>
      <c r="W1604" s="43">
        <f t="shared" si="125"/>
      </c>
      <c r="X1604" s="43">
        <f t="shared" si="126"/>
      </c>
      <c r="Y1604" s="43">
        <f t="shared" si="127"/>
      </c>
      <c r="Z1604" s="43">
        <f t="shared" si="128"/>
      </c>
    </row>
    <row r="1605" spans="22:26" ht="12.75">
      <c r="V1605" s="43">
        <f t="shared" si="124"/>
      </c>
      <c r="W1605" s="43">
        <f t="shared" si="125"/>
      </c>
      <c r="X1605" s="43">
        <f t="shared" si="126"/>
      </c>
      <c r="Y1605" s="43">
        <f t="shared" si="127"/>
      </c>
      <c r="Z1605" s="43">
        <f t="shared" si="128"/>
      </c>
    </row>
    <row r="1606" spans="22:26" ht="12.75">
      <c r="V1606" s="43">
        <f t="shared" si="124"/>
      </c>
      <c r="W1606" s="43">
        <f t="shared" si="125"/>
      </c>
      <c r="X1606" s="43">
        <f t="shared" si="126"/>
      </c>
      <c r="Y1606" s="43">
        <f t="shared" si="127"/>
      </c>
      <c r="Z1606" s="43">
        <f t="shared" si="128"/>
      </c>
    </row>
    <row r="1607" spans="22:26" ht="12.75">
      <c r="V1607" s="43">
        <f t="shared" si="124"/>
      </c>
      <c r="W1607" s="43">
        <f t="shared" si="125"/>
      </c>
      <c r="X1607" s="43">
        <f t="shared" si="126"/>
      </c>
      <c r="Y1607" s="43">
        <f t="shared" si="127"/>
      </c>
      <c r="Z1607" s="43">
        <f t="shared" si="128"/>
      </c>
    </row>
    <row r="1608" spans="22:26" ht="12.75">
      <c r="V1608" s="43">
        <f t="shared" si="124"/>
      </c>
      <c r="W1608" s="43">
        <f t="shared" si="125"/>
      </c>
      <c r="X1608" s="43">
        <f t="shared" si="126"/>
      </c>
      <c r="Y1608" s="43">
        <f t="shared" si="127"/>
      </c>
      <c r="Z1608" s="43">
        <f t="shared" si="128"/>
      </c>
    </row>
    <row r="1609" spans="22:26" ht="12.75">
      <c r="V1609" s="43">
        <f t="shared" si="124"/>
      </c>
      <c r="W1609" s="43">
        <f t="shared" si="125"/>
      </c>
      <c r="X1609" s="43">
        <f t="shared" si="126"/>
      </c>
      <c r="Y1609" s="43">
        <f t="shared" si="127"/>
      </c>
      <c r="Z1609" s="43">
        <f t="shared" si="128"/>
      </c>
    </row>
    <row r="1610" spans="22:26" ht="12.75">
      <c r="V1610" s="43">
        <f t="shared" si="124"/>
      </c>
      <c r="W1610" s="43">
        <f t="shared" si="125"/>
      </c>
      <c r="X1610" s="43">
        <f t="shared" si="126"/>
      </c>
      <c r="Y1610" s="43">
        <f t="shared" si="127"/>
      </c>
      <c r="Z1610" s="43">
        <f t="shared" si="128"/>
      </c>
    </row>
    <row r="1611" spans="22:26" ht="12.75">
      <c r="V1611" s="43">
        <f t="shared" si="124"/>
      </c>
      <c r="W1611" s="43">
        <f t="shared" si="125"/>
      </c>
      <c r="X1611" s="43">
        <f t="shared" si="126"/>
      </c>
      <c r="Y1611" s="43">
        <f t="shared" si="127"/>
      </c>
      <c r="Z1611" s="43">
        <f t="shared" si="128"/>
      </c>
    </row>
    <row r="1612" spans="22:26" ht="12.75">
      <c r="V1612" s="43">
        <f t="shared" si="124"/>
      </c>
      <c r="W1612" s="43">
        <f t="shared" si="125"/>
      </c>
      <c r="X1612" s="43">
        <f t="shared" si="126"/>
      </c>
      <c r="Y1612" s="43">
        <f t="shared" si="127"/>
      </c>
      <c r="Z1612" s="43">
        <f t="shared" si="128"/>
      </c>
    </row>
    <row r="1613" spans="22:26" ht="12.75">
      <c r="V1613" s="43">
        <f t="shared" si="124"/>
      </c>
      <c r="W1613" s="43">
        <f t="shared" si="125"/>
      </c>
      <c r="X1613" s="43">
        <f t="shared" si="126"/>
      </c>
      <c r="Y1613" s="43">
        <f t="shared" si="127"/>
      </c>
      <c r="Z1613" s="43">
        <f t="shared" si="128"/>
      </c>
    </row>
    <row r="1614" spans="22:26" ht="12.75">
      <c r="V1614" s="43">
        <f t="shared" si="124"/>
      </c>
      <c r="W1614" s="43">
        <f t="shared" si="125"/>
      </c>
      <c r="X1614" s="43">
        <f t="shared" si="126"/>
      </c>
      <c r="Y1614" s="43">
        <f t="shared" si="127"/>
      </c>
      <c r="Z1614" s="43">
        <f t="shared" si="128"/>
      </c>
    </row>
    <row r="1615" spans="22:26" ht="12.75">
      <c r="V1615" s="43">
        <f t="shared" si="124"/>
      </c>
      <c r="W1615" s="43">
        <f t="shared" si="125"/>
      </c>
      <c r="X1615" s="43">
        <f t="shared" si="126"/>
      </c>
      <c r="Y1615" s="43">
        <f t="shared" si="127"/>
      </c>
      <c r="Z1615" s="43">
        <f t="shared" si="128"/>
      </c>
    </row>
    <row r="1616" spans="22:26" ht="12.75">
      <c r="V1616" s="43">
        <f t="shared" si="124"/>
      </c>
      <c r="W1616" s="43">
        <f t="shared" si="125"/>
      </c>
      <c r="X1616" s="43">
        <f t="shared" si="126"/>
      </c>
      <c r="Y1616" s="43">
        <f t="shared" si="127"/>
      </c>
      <c r="Z1616" s="43">
        <f t="shared" si="128"/>
      </c>
    </row>
    <row r="1617" spans="22:26" ht="12.75">
      <c r="V1617" s="43">
        <f t="shared" si="124"/>
      </c>
      <c r="W1617" s="43">
        <f t="shared" si="125"/>
      </c>
      <c r="X1617" s="43">
        <f t="shared" si="126"/>
      </c>
      <c r="Y1617" s="43">
        <f t="shared" si="127"/>
      </c>
      <c r="Z1617" s="43">
        <f t="shared" si="128"/>
      </c>
    </row>
    <row r="1618" spans="22:26" ht="12.75">
      <c r="V1618" s="43">
        <f t="shared" si="124"/>
      </c>
      <c r="W1618" s="43">
        <f t="shared" si="125"/>
      </c>
      <c r="X1618" s="43">
        <f t="shared" si="126"/>
      </c>
      <c r="Y1618" s="43">
        <f t="shared" si="127"/>
      </c>
      <c r="Z1618" s="43">
        <f t="shared" si="128"/>
      </c>
    </row>
    <row r="1619" spans="22:26" ht="12.75">
      <c r="V1619" s="43">
        <f t="shared" si="124"/>
      </c>
      <c r="W1619" s="43">
        <f t="shared" si="125"/>
      </c>
      <c r="X1619" s="43">
        <f t="shared" si="126"/>
      </c>
      <c r="Y1619" s="43">
        <f t="shared" si="127"/>
      </c>
      <c r="Z1619" s="43">
        <f t="shared" si="128"/>
      </c>
    </row>
    <row r="1620" spans="22:26" ht="12.75">
      <c r="V1620" s="43">
        <f t="shared" si="124"/>
      </c>
      <c r="W1620" s="43">
        <f t="shared" si="125"/>
      </c>
      <c r="X1620" s="43">
        <f t="shared" si="126"/>
      </c>
      <c r="Y1620" s="43">
        <f t="shared" si="127"/>
      </c>
      <c r="Z1620" s="43">
        <f t="shared" si="128"/>
      </c>
    </row>
    <row r="1621" spans="22:26" ht="12.75">
      <c r="V1621" s="43">
        <f t="shared" si="124"/>
      </c>
      <c r="W1621" s="43">
        <f t="shared" si="125"/>
      </c>
      <c r="X1621" s="43">
        <f t="shared" si="126"/>
      </c>
      <c r="Y1621" s="43">
        <f t="shared" si="127"/>
      </c>
      <c r="Z1621" s="43">
        <f t="shared" si="128"/>
      </c>
    </row>
    <row r="1622" spans="22:26" ht="12.75">
      <c r="V1622" s="43">
        <f t="shared" si="124"/>
      </c>
      <c r="W1622" s="43">
        <f t="shared" si="125"/>
      </c>
      <c r="X1622" s="43">
        <f t="shared" si="126"/>
      </c>
      <c r="Y1622" s="43">
        <f t="shared" si="127"/>
      </c>
      <c r="Z1622" s="43">
        <f t="shared" si="128"/>
      </c>
    </row>
    <row r="1623" spans="22:26" ht="12.75">
      <c r="V1623" s="43">
        <f t="shared" si="124"/>
      </c>
      <c r="W1623" s="43">
        <f t="shared" si="125"/>
      </c>
      <c r="X1623" s="43">
        <f t="shared" si="126"/>
      </c>
      <c r="Y1623" s="43">
        <f t="shared" si="127"/>
      </c>
      <c r="Z1623" s="43">
        <f t="shared" si="128"/>
      </c>
    </row>
    <row r="1624" spans="22:26" ht="12.75">
      <c r="V1624" s="43">
        <f t="shared" si="124"/>
      </c>
      <c r="W1624" s="43">
        <f t="shared" si="125"/>
      </c>
      <c r="X1624" s="43">
        <f t="shared" si="126"/>
      </c>
      <c r="Y1624" s="43">
        <f t="shared" si="127"/>
      </c>
      <c r="Z1624" s="43">
        <f t="shared" si="128"/>
      </c>
    </row>
    <row r="1625" spans="22:26" ht="12.75">
      <c r="V1625" s="43">
        <f t="shared" si="124"/>
      </c>
      <c r="W1625" s="43">
        <f t="shared" si="125"/>
      </c>
      <c r="X1625" s="43">
        <f t="shared" si="126"/>
      </c>
      <c r="Y1625" s="43">
        <f t="shared" si="127"/>
      </c>
      <c r="Z1625" s="43">
        <f t="shared" si="128"/>
      </c>
    </row>
    <row r="1626" spans="22:26" ht="12.75">
      <c r="V1626" s="43">
        <f t="shared" si="124"/>
      </c>
      <c r="W1626" s="43">
        <f t="shared" si="125"/>
      </c>
      <c r="X1626" s="43">
        <f t="shared" si="126"/>
      </c>
      <c r="Y1626" s="43">
        <f t="shared" si="127"/>
      </c>
      <c r="Z1626" s="43">
        <f t="shared" si="128"/>
      </c>
    </row>
    <row r="1627" spans="22:26" ht="12.75">
      <c r="V1627" s="43">
        <f t="shared" si="124"/>
      </c>
      <c r="W1627" s="43">
        <f t="shared" si="125"/>
      </c>
      <c r="X1627" s="43">
        <f t="shared" si="126"/>
      </c>
      <c r="Y1627" s="43">
        <f t="shared" si="127"/>
      </c>
      <c r="Z1627" s="43">
        <f t="shared" si="128"/>
      </c>
    </row>
    <row r="1628" spans="22:26" ht="12.75">
      <c r="V1628" s="43">
        <f t="shared" si="124"/>
      </c>
      <c r="W1628" s="43">
        <f t="shared" si="125"/>
      </c>
      <c r="X1628" s="43">
        <f t="shared" si="126"/>
      </c>
      <c r="Y1628" s="43">
        <f t="shared" si="127"/>
      </c>
      <c r="Z1628" s="43">
        <f t="shared" si="128"/>
      </c>
    </row>
    <row r="1629" spans="22:26" ht="12.75">
      <c r="V1629" s="43">
        <f t="shared" si="124"/>
      </c>
      <c r="W1629" s="43">
        <f t="shared" si="125"/>
      </c>
      <c r="X1629" s="43">
        <f t="shared" si="126"/>
      </c>
      <c r="Y1629" s="43">
        <f t="shared" si="127"/>
      </c>
      <c r="Z1629" s="43">
        <f t="shared" si="128"/>
      </c>
    </row>
    <row r="1630" spans="22:26" ht="12.75">
      <c r="V1630" s="43">
        <f t="shared" si="124"/>
      </c>
      <c r="W1630" s="43">
        <f t="shared" si="125"/>
      </c>
      <c r="X1630" s="43">
        <f t="shared" si="126"/>
      </c>
      <c r="Y1630" s="43">
        <f t="shared" si="127"/>
      </c>
      <c r="Z1630" s="43">
        <f t="shared" si="128"/>
      </c>
    </row>
    <row r="1631" spans="22:26" ht="12.75">
      <c r="V1631" s="43">
        <f t="shared" si="124"/>
      </c>
      <c r="W1631" s="43">
        <f t="shared" si="125"/>
      </c>
      <c r="X1631" s="43">
        <f t="shared" si="126"/>
      </c>
      <c r="Y1631" s="43">
        <f t="shared" si="127"/>
      </c>
      <c r="Z1631" s="43">
        <f t="shared" si="128"/>
      </c>
    </row>
    <row r="1632" spans="22:26" ht="12.75">
      <c r="V1632" s="43">
        <f t="shared" si="124"/>
      </c>
      <c r="W1632" s="43">
        <f t="shared" si="125"/>
      </c>
      <c r="X1632" s="43">
        <f t="shared" si="126"/>
      </c>
      <c r="Y1632" s="43">
        <f t="shared" si="127"/>
      </c>
      <c r="Z1632" s="43">
        <f t="shared" si="128"/>
      </c>
    </row>
    <row r="1633" spans="22:26" ht="12.75">
      <c r="V1633" s="43">
        <f t="shared" si="124"/>
      </c>
      <c r="W1633" s="43">
        <f t="shared" si="125"/>
      </c>
      <c r="X1633" s="43">
        <f t="shared" si="126"/>
      </c>
      <c r="Y1633" s="43">
        <f t="shared" si="127"/>
      </c>
      <c r="Z1633" s="43">
        <f t="shared" si="128"/>
      </c>
    </row>
    <row r="1634" spans="22:26" ht="12.75">
      <c r="V1634" s="43">
        <f t="shared" si="124"/>
      </c>
      <c r="W1634" s="43">
        <f t="shared" si="125"/>
      </c>
      <c r="X1634" s="43">
        <f t="shared" si="126"/>
      </c>
      <c r="Y1634" s="43">
        <f t="shared" si="127"/>
      </c>
      <c r="Z1634" s="43">
        <f t="shared" si="128"/>
      </c>
    </row>
    <row r="1635" spans="22:26" ht="12.75">
      <c r="V1635" s="43">
        <f t="shared" si="124"/>
      </c>
      <c r="W1635" s="43">
        <f t="shared" si="125"/>
      </c>
      <c r="X1635" s="43">
        <f t="shared" si="126"/>
      </c>
      <c r="Y1635" s="43">
        <f t="shared" si="127"/>
      </c>
      <c r="Z1635" s="43">
        <f t="shared" si="128"/>
      </c>
    </row>
    <row r="1636" spans="22:26" ht="12.75">
      <c r="V1636" s="43">
        <f t="shared" si="124"/>
      </c>
      <c r="W1636" s="43">
        <f t="shared" si="125"/>
      </c>
      <c r="X1636" s="43">
        <f t="shared" si="126"/>
      </c>
      <c r="Y1636" s="43">
        <f t="shared" si="127"/>
      </c>
      <c r="Z1636" s="43">
        <f t="shared" si="128"/>
      </c>
    </row>
    <row r="1637" spans="22:26" ht="12.75">
      <c r="V1637" s="43">
        <f t="shared" si="124"/>
      </c>
      <c r="W1637" s="43">
        <f t="shared" si="125"/>
      </c>
      <c r="X1637" s="43">
        <f t="shared" si="126"/>
      </c>
      <c r="Y1637" s="43">
        <f t="shared" si="127"/>
      </c>
      <c r="Z1637" s="43">
        <f t="shared" si="128"/>
      </c>
    </row>
    <row r="1638" spans="22:26" ht="12.75">
      <c r="V1638" s="43">
        <f t="shared" si="124"/>
      </c>
      <c r="W1638" s="43">
        <f t="shared" si="125"/>
      </c>
      <c r="X1638" s="43">
        <f t="shared" si="126"/>
      </c>
      <c r="Y1638" s="43">
        <f t="shared" si="127"/>
      </c>
      <c r="Z1638" s="43">
        <f t="shared" si="128"/>
      </c>
    </row>
    <row r="1639" spans="22:26" ht="12.75">
      <c r="V1639" s="43">
        <f t="shared" si="124"/>
      </c>
      <c r="W1639" s="43">
        <f t="shared" si="125"/>
      </c>
      <c r="X1639" s="43">
        <f t="shared" si="126"/>
      </c>
      <c r="Y1639" s="43">
        <f t="shared" si="127"/>
      </c>
      <c r="Z1639" s="43">
        <f t="shared" si="128"/>
      </c>
    </row>
    <row r="1640" spans="22:26" ht="12.75">
      <c r="V1640" s="43">
        <f t="shared" si="124"/>
      </c>
      <c r="W1640" s="43">
        <f t="shared" si="125"/>
      </c>
      <c r="X1640" s="43">
        <f t="shared" si="126"/>
      </c>
      <c r="Y1640" s="43">
        <f t="shared" si="127"/>
      </c>
      <c r="Z1640" s="43">
        <f t="shared" si="128"/>
      </c>
    </row>
    <row r="1641" spans="22:26" ht="12.75">
      <c r="V1641" s="43">
        <f t="shared" si="124"/>
      </c>
      <c r="W1641" s="43">
        <f t="shared" si="125"/>
      </c>
      <c r="X1641" s="43">
        <f t="shared" si="126"/>
      </c>
      <c r="Y1641" s="43">
        <f t="shared" si="127"/>
      </c>
      <c r="Z1641" s="43">
        <f t="shared" si="128"/>
      </c>
    </row>
    <row r="1642" spans="22:26" ht="12.75">
      <c r="V1642" s="43">
        <f t="shared" si="124"/>
      </c>
      <c r="W1642" s="43">
        <f t="shared" si="125"/>
      </c>
      <c r="X1642" s="43">
        <f t="shared" si="126"/>
      </c>
      <c r="Y1642" s="43">
        <f t="shared" si="127"/>
      </c>
      <c r="Z1642" s="43">
        <f t="shared" si="128"/>
      </c>
    </row>
    <row r="1643" spans="22:26" ht="12.75">
      <c r="V1643" s="43">
        <f t="shared" si="124"/>
      </c>
      <c r="W1643" s="43">
        <f t="shared" si="125"/>
      </c>
      <c r="X1643" s="43">
        <f t="shared" si="126"/>
      </c>
      <c r="Y1643" s="43">
        <f t="shared" si="127"/>
      </c>
      <c r="Z1643" s="43">
        <f t="shared" si="128"/>
      </c>
    </row>
    <row r="1644" spans="22:26" ht="12.75">
      <c r="V1644" s="43">
        <f t="shared" si="124"/>
      </c>
      <c r="W1644" s="43">
        <f t="shared" si="125"/>
      </c>
      <c r="X1644" s="43">
        <f t="shared" si="126"/>
      </c>
      <c r="Y1644" s="43">
        <f t="shared" si="127"/>
      </c>
      <c r="Z1644" s="43">
        <f t="shared" si="128"/>
      </c>
    </row>
    <row r="1645" spans="22:26" ht="12.75">
      <c r="V1645" s="43">
        <f t="shared" si="124"/>
      </c>
      <c r="W1645" s="43">
        <f t="shared" si="125"/>
      </c>
      <c r="X1645" s="43">
        <f t="shared" si="126"/>
      </c>
      <c r="Y1645" s="43">
        <f t="shared" si="127"/>
      </c>
      <c r="Z1645" s="43">
        <f t="shared" si="128"/>
      </c>
    </row>
    <row r="1646" spans="22:26" ht="12.75">
      <c r="V1646" s="43">
        <f t="shared" si="124"/>
      </c>
      <c r="W1646" s="43">
        <f t="shared" si="125"/>
      </c>
      <c r="X1646" s="43">
        <f t="shared" si="126"/>
      </c>
      <c r="Y1646" s="43">
        <f t="shared" si="127"/>
      </c>
      <c r="Z1646" s="43">
        <f t="shared" si="128"/>
      </c>
    </row>
    <row r="1647" spans="22:26" ht="12.75">
      <c r="V1647" s="43">
        <f t="shared" si="124"/>
      </c>
      <c r="W1647" s="43">
        <f t="shared" si="125"/>
      </c>
      <c r="X1647" s="43">
        <f t="shared" si="126"/>
      </c>
      <c r="Y1647" s="43">
        <f t="shared" si="127"/>
      </c>
      <c r="Z1647" s="43">
        <f t="shared" si="128"/>
      </c>
    </row>
    <row r="1648" spans="22:26" ht="12.75">
      <c r="V1648" s="43">
        <f t="shared" si="124"/>
      </c>
      <c r="W1648" s="43">
        <f t="shared" si="125"/>
      </c>
      <c r="X1648" s="43">
        <f t="shared" si="126"/>
      </c>
      <c r="Y1648" s="43">
        <f t="shared" si="127"/>
      </c>
      <c r="Z1648" s="43">
        <f t="shared" si="128"/>
      </c>
    </row>
    <row r="1649" spans="22:26" ht="12.75">
      <c r="V1649" s="43">
        <f aca="true" t="shared" si="129" ref="V1649:V1712">IF((AY1649&gt;$K$3)*(AY1649&lt;=$L$3),AY1649,"")</f>
      </c>
      <c r="W1649" s="43">
        <f aca="true" t="shared" si="130" ref="W1649:W1712">IF((AY1649&gt;$K$4)*(AY1649&lt;=$L$4),AY1649,"")</f>
      </c>
      <c r="X1649" s="43">
        <f aca="true" t="shared" si="131" ref="X1649:X1712">IF((AY1649&gt;$K$5)*(AY1649&lt;=$L$5),AY1649,"")</f>
      </c>
      <c r="Y1649" s="43">
        <f aca="true" t="shared" si="132" ref="Y1649:Y1712">IF((AY1649&gt;$K$6)*(AY1649&lt;=$L$6),AY1649,"")</f>
      </c>
      <c r="Z1649" s="43">
        <f aca="true" t="shared" si="133" ref="Z1649:Z1712">IF((AY1649&gt;$K$7),AY1649,"")</f>
      </c>
    </row>
    <row r="1650" spans="22:26" ht="12.75">
      <c r="V1650" s="43">
        <f t="shared" si="129"/>
      </c>
      <c r="W1650" s="43">
        <f t="shared" si="130"/>
      </c>
      <c r="X1650" s="43">
        <f t="shared" si="131"/>
      </c>
      <c r="Y1650" s="43">
        <f t="shared" si="132"/>
      </c>
      <c r="Z1650" s="43">
        <f t="shared" si="133"/>
      </c>
    </row>
    <row r="1651" spans="22:26" ht="12.75">
      <c r="V1651" s="43">
        <f t="shared" si="129"/>
      </c>
      <c r="W1651" s="43">
        <f t="shared" si="130"/>
      </c>
      <c r="X1651" s="43">
        <f t="shared" si="131"/>
      </c>
      <c r="Y1651" s="43">
        <f t="shared" si="132"/>
      </c>
      <c r="Z1651" s="43">
        <f t="shared" si="133"/>
      </c>
    </row>
    <row r="1652" spans="22:26" ht="12.75">
      <c r="V1652" s="43">
        <f t="shared" si="129"/>
      </c>
      <c r="W1652" s="43">
        <f t="shared" si="130"/>
      </c>
      <c r="X1652" s="43">
        <f t="shared" si="131"/>
      </c>
      <c r="Y1652" s="43">
        <f t="shared" si="132"/>
      </c>
      <c r="Z1652" s="43">
        <f t="shared" si="133"/>
      </c>
    </row>
    <row r="1653" spans="22:26" ht="12.75">
      <c r="V1653" s="43">
        <f t="shared" si="129"/>
      </c>
      <c r="W1653" s="43">
        <f t="shared" si="130"/>
      </c>
      <c r="X1653" s="43">
        <f t="shared" si="131"/>
      </c>
      <c r="Y1653" s="43">
        <f t="shared" si="132"/>
      </c>
      <c r="Z1653" s="43">
        <f t="shared" si="133"/>
      </c>
    </row>
    <row r="1654" spans="22:26" ht="12.75">
      <c r="V1654" s="43">
        <f t="shared" si="129"/>
      </c>
      <c r="W1654" s="43">
        <f t="shared" si="130"/>
      </c>
      <c r="X1654" s="43">
        <f t="shared" si="131"/>
      </c>
      <c r="Y1654" s="43">
        <f t="shared" si="132"/>
      </c>
      <c r="Z1654" s="43">
        <f t="shared" si="133"/>
      </c>
    </row>
    <row r="1655" spans="22:26" ht="12.75">
      <c r="V1655" s="43">
        <f t="shared" si="129"/>
      </c>
      <c r="W1655" s="43">
        <f t="shared" si="130"/>
      </c>
      <c r="X1655" s="43">
        <f t="shared" si="131"/>
      </c>
      <c r="Y1655" s="43">
        <f t="shared" si="132"/>
      </c>
      <c r="Z1655" s="43">
        <f t="shared" si="133"/>
      </c>
    </row>
    <row r="1656" spans="22:26" ht="12.75">
      <c r="V1656" s="43">
        <f t="shared" si="129"/>
      </c>
      <c r="W1656" s="43">
        <f t="shared" si="130"/>
      </c>
      <c r="X1656" s="43">
        <f t="shared" si="131"/>
      </c>
      <c r="Y1656" s="43">
        <f t="shared" si="132"/>
      </c>
      <c r="Z1656" s="43">
        <f t="shared" si="133"/>
      </c>
    </row>
    <row r="1657" spans="22:26" ht="12.75">
      <c r="V1657" s="43">
        <f t="shared" si="129"/>
      </c>
      <c r="W1657" s="43">
        <f t="shared" si="130"/>
      </c>
      <c r="X1657" s="43">
        <f t="shared" si="131"/>
      </c>
      <c r="Y1657" s="43">
        <f t="shared" si="132"/>
      </c>
      <c r="Z1657" s="43">
        <f t="shared" si="133"/>
      </c>
    </row>
    <row r="1658" spans="22:26" ht="12.75">
      <c r="V1658" s="43">
        <f t="shared" si="129"/>
      </c>
      <c r="W1658" s="43">
        <f t="shared" si="130"/>
      </c>
      <c r="X1658" s="43">
        <f t="shared" si="131"/>
      </c>
      <c r="Y1658" s="43">
        <f t="shared" si="132"/>
      </c>
      <c r="Z1658" s="43">
        <f t="shared" si="133"/>
      </c>
    </row>
    <row r="1659" spans="22:26" ht="12.75">
      <c r="V1659" s="43">
        <f t="shared" si="129"/>
      </c>
      <c r="W1659" s="43">
        <f t="shared" si="130"/>
      </c>
      <c r="X1659" s="43">
        <f t="shared" si="131"/>
      </c>
      <c r="Y1659" s="43">
        <f t="shared" si="132"/>
      </c>
      <c r="Z1659" s="43">
        <f t="shared" si="133"/>
      </c>
    </row>
    <row r="1660" spans="22:26" ht="12.75">
      <c r="V1660" s="43">
        <f t="shared" si="129"/>
      </c>
      <c r="W1660" s="43">
        <f t="shared" si="130"/>
      </c>
      <c r="X1660" s="43">
        <f t="shared" si="131"/>
      </c>
      <c r="Y1660" s="43">
        <f t="shared" si="132"/>
      </c>
      <c r="Z1660" s="43">
        <f t="shared" si="133"/>
      </c>
    </row>
    <row r="1661" spans="22:26" ht="12.75">
      <c r="V1661" s="43">
        <f t="shared" si="129"/>
      </c>
      <c r="W1661" s="43">
        <f t="shared" si="130"/>
      </c>
      <c r="X1661" s="43">
        <f t="shared" si="131"/>
      </c>
      <c r="Y1661" s="43">
        <f t="shared" si="132"/>
      </c>
      <c r="Z1661" s="43">
        <f t="shared" si="133"/>
      </c>
    </row>
    <row r="1662" spans="22:26" ht="12.75">
      <c r="V1662" s="43">
        <f t="shared" si="129"/>
      </c>
      <c r="W1662" s="43">
        <f t="shared" si="130"/>
      </c>
      <c r="X1662" s="43">
        <f t="shared" si="131"/>
      </c>
      <c r="Y1662" s="43">
        <f t="shared" si="132"/>
      </c>
      <c r="Z1662" s="43">
        <f t="shared" si="133"/>
      </c>
    </row>
    <row r="1663" spans="22:26" ht="12.75">
      <c r="V1663" s="43">
        <f t="shared" si="129"/>
      </c>
      <c r="W1663" s="43">
        <f t="shared" si="130"/>
      </c>
      <c r="X1663" s="43">
        <f t="shared" si="131"/>
      </c>
      <c r="Y1663" s="43">
        <f t="shared" si="132"/>
      </c>
      <c r="Z1663" s="43">
        <f t="shared" si="133"/>
      </c>
    </row>
    <row r="1664" spans="22:26" ht="12.75">
      <c r="V1664" s="43">
        <f t="shared" si="129"/>
      </c>
      <c r="W1664" s="43">
        <f t="shared" si="130"/>
      </c>
      <c r="X1664" s="43">
        <f t="shared" si="131"/>
      </c>
      <c r="Y1664" s="43">
        <f t="shared" si="132"/>
      </c>
      <c r="Z1664" s="43">
        <f t="shared" si="133"/>
      </c>
    </row>
    <row r="1665" spans="22:26" ht="12.75">
      <c r="V1665" s="43">
        <f t="shared" si="129"/>
      </c>
      <c r="W1665" s="43">
        <f t="shared" si="130"/>
      </c>
      <c r="X1665" s="43">
        <f t="shared" si="131"/>
      </c>
      <c r="Y1665" s="43">
        <f t="shared" si="132"/>
      </c>
      <c r="Z1665" s="43">
        <f t="shared" si="133"/>
      </c>
    </row>
    <row r="1666" spans="22:26" ht="12.75">
      <c r="V1666" s="43">
        <f t="shared" si="129"/>
      </c>
      <c r="W1666" s="43">
        <f t="shared" si="130"/>
      </c>
      <c r="X1666" s="43">
        <f t="shared" si="131"/>
      </c>
      <c r="Y1666" s="43">
        <f t="shared" si="132"/>
      </c>
      <c r="Z1666" s="43">
        <f t="shared" si="133"/>
      </c>
    </row>
    <row r="1667" spans="22:26" ht="12.75">
      <c r="V1667" s="43">
        <f t="shared" si="129"/>
      </c>
      <c r="W1667" s="43">
        <f t="shared" si="130"/>
      </c>
      <c r="X1667" s="43">
        <f t="shared" si="131"/>
      </c>
      <c r="Y1667" s="43">
        <f t="shared" si="132"/>
      </c>
      <c r="Z1667" s="43">
        <f t="shared" si="133"/>
      </c>
    </row>
    <row r="1668" spans="22:26" ht="12.75">
      <c r="V1668" s="43">
        <f t="shared" si="129"/>
      </c>
      <c r="W1668" s="43">
        <f t="shared" si="130"/>
      </c>
      <c r="X1668" s="43">
        <f t="shared" si="131"/>
      </c>
      <c r="Y1668" s="43">
        <f t="shared" si="132"/>
      </c>
      <c r="Z1668" s="43">
        <f t="shared" si="133"/>
      </c>
    </row>
    <row r="1669" spans="22:26" ht="12.75">
      <c r="V1669" s="43">
        <f t="shared" si="129"/>
      </c>
      <c r="W1669" s="43">
        <f t="shared" si="130"/>
      </c>
      <c r="X1669" s="43">
        <f t="shared" si="131"/>
      </c>
      <c r="Y1669" s="43">
        <f t="shared" si="132"/>
      </c>
      <c r="Z1669" s="43">
        <f t="shared" si="133"/>
      </c>
    </row>
    <row r="1670" spans="22:26" ht="12.75">
      <c r="V1670" s="43">
        <f t="shared" si="129"/>
      </c>
      <c r="W1670" s="43">
        <f t="shared" si="130"/>
      </c>
      <c r="X1670" s="43">
        <f t="shared" si="131"/>
      </c>
      <c r="Y1670" s="43">
        <f t="shared" si="132"/>
      </c>
      <c r="Z1670" s="43">
        <f t="shared" si="133"/>
      </c>
    </row>
    <row r="1671" spans="22:26" ht="12.75">
      <c r="V1671" s="43">
        <f t="shared" si="129"/>
      </c>
      <c r="W1671" s="43">
        <f t="shared" si="130"/>
      </c>
      <c r="X1671" s="43">
        <f t="shared" si="131"/>
      </c>
      <c r="Y1671" s="43">
        <f t="shared" si="132"/>
      </c>
      <c r="Z1671" s="43">
        <f t="shared" si="133"/>
      </c>
    </row>
    <row r="1672" spans="22:26" ht="12.75">
      <c r="V1672" s="43">
        <f t="shared" si="129"/>
      </c>
      <c r="W1672" s="43">
        <f t="shared" si="130"/>
      </c>
      <c r="X1672" s="43">
        <f t="shared" si="131"/>
      </c>
      <c r="Y1672" s="43">
        <f t="shared" si="132"/>
      </c>
      <c r="Z1672" s="43">
        <f t="shared" si="133"/>
      </c>
    </row>
    <row r="1673" spans="22:26" ht="12.75">
      <c r="V1673" s="43">
        <f t="shared" si="129"/>
      </c>
      <c r="W1673" s="43">
        <f t="shared" si="130"/>
      </c>
      <c r="X1673" s="43">
        <f t="shared" si="131"/>
      </c>
      <c r="Y1673" s="43">
        <f t="shared" si="132"/>
      </c>
      <c r="Z1673" s="43">
        <f t="shared" si="133"/>
      </c>
    </row>
    <row r="1674" spans="22:26" ht="12.75">
      <c r="V1674" s="43">
        <f t="shared" si="129"/>
      </c>
      <c r="W1674" s="43">
        <f t="shared" si="130"/>
      </c>
      <c r="X1674" s="43">
        <f t="shared" si="131"/>
      </c>
      <c r="Y1674" s="43">
        <f t="shared" si="132"/>
      </c>
      <c r="Z1674" s="43">
        <f t="shared" si="133"/>
      </c>
    </row>
    <row r="1675" spans="22:26" ht="12.75">
      <c r="V1675" s="43">
        <f t="shared" si="129"/>
      </c>
      <c r="W1675" s="43">
        <f t="shared" si="130"/>
      </c>
      <c r="X1675" s="43">
        <f t="shared" si="131"/>
      </c>
      <c r="Y1675" s="43">
        <f t="shared" si="132"/>
      </c>
      <c r="Z1675" s="43">
        <f t="shared" si="133"/>
      </c>
    </row>
    <row r="1676" spans="22:26" ht="12.75">
      <c r="V1676" s="43">
        <f t="shared" si="129"/>
      </c>
      <c r="W1676" s="43">
        <f t="shared" si="130"/>
      </c>
      <c r="X1676" s="43">
        <f t="shared" si="131"/>
      </c>
      <c r="Y1676" s="43">
        <f t="shared" si="132"/>
      </c>
      <c r="Z1676" s="43">
        <f t="shared" si="133"/>
      </c>
    </row>
    <row r="1677" spans="22:26" ht="12.75">
      <c r="V1677" s="43">
        <f t="shared" si="129"/>
      </c>
      <c r="W1677" s="43">
        <f t="shared" si="130"/>
      </c>
      <c r="X1677" s="43">
        <f t="shared" si="131"/>
      </c>
      <c r="Y1677" s="43">
        <f t="shared" si="132"/>
      </c>
      <c r="Z1677" s="43">
        <f t="shared" si="133"/>
      </c>
    </row>
    <row r="1678" spans="22:26" ht="12.75">
      <c r="V1678" s="43">
        <f t="shared" si="129"/>
      </c>
      <c r="W1678" s="43">
        <f t="shared" si="130"/>
      </c>
      <c r="X1678" s="43">
        <f t="shared" si="131"/>
      </c>
      <c r="Y1678" s="43">
        <f t="shared" si="132"/>
      </c>
      <c r="Z1678" s="43">
        <f t="shared" si="133"/>
      </c>
    </row>
    <row r="1679" spans="22:26" ht="12.75">
      <c r="V1679" s="43">
        <f t="shared" si="129"/>
      </c>
      <c r="W1679" s="43">
        <f t="shared" si="130"/>
      </c>
      <c r="X1679" s="43">
        <f t="shared" si="131"/>
      </c>
      <c r="Y1679" s="43">
        <f t="shared" si="132"/>
      </c>
      <c r="Z1679" s="43">
        <f t="shared" si="133"/>
      </c>
    </row>
    <row r="1680" spans="22:26" ht="12.75">
      <c r="V1680" s="43">
        <f t="shared" si="129"/>
      </c>
      <c r="W1680" s="43">
        <f t="shared" si="130"/>
      </c>
      <c r="X1680" s="43">
        <f t="shared" si="131"/>
      </c>
      <c r="Y1680" s="43">
        <f t="shared" si="132"/>
      </c>
      <c r="Z1680" s="43">
        <f t="shared" si="133"/>
      </c>
    </row>
    <row r="1681" spans="22:26" ht="12.75">
      <c r="V1681" s="43">
        <f t="shared" si="129"/>
      </c>
      <c r="W1681" s="43">
        <f t="shared" si="130"/>
      </c>
      <c r="X1681" s="43">
        <f t="shared" si="131"/>
      </c>
      <c r="Y1681" s="43">
        <f t="shared" si="132"/>
      </c>
      <c r="Z1681" s="43">
        <f t="shared" si="133"/>
      </c>
    </row>
    <row r="1682" spans="22:26" ht="12.75">
      <c r="V1682" s="43">
        <f t="shared" si="129"/>
      </c>
      <c r="W1682" s="43">
        <f t="shared" si="130"/>
      </c>
      <c r="X1682" s="43">
        <f t="shared" si="131"/>
      </c>
      <c r="Y1682" s="43">
        <f t="shared" si="132"/>
      </c>
      <c r="Z1682" s="43">
        <f t="shared" si="133"/>
      </c>
    </row>
    <row r="1683" spans="22:26" ht="12.75">
      <c r="V1683" s="43">
        <f t="shared" si="129"/>
      </c>
      <c r="W1683" s="43">
        <f t="shared" si="130"/>
      </c>
      <c r="X1683" s="43">
        <f t="shared" si="131"/>
      </c>
      <c r="Y1683" s="43">
        <f t="shared" si="132"/>
      </c>
      <c r="Z1683" s="43">
        <f t="shared" si="133"/>
      </c>
    </row>
    <row r="1684" spans="22:26" ht="12.75">
      <c r="V1684" s="43">
        <f t="shared" si="129"/>
      </c>
      <c r="W1684" s="43">
        <f t="shared" si="130"/>
      </c>
      <c r="X1684" s="43">
        <f t="shared" si="131"/>
      </c>
      <c r="Y1684" s="43">
        <f t="shared" si="132"/>
      </c>
      <c r="Z1684" s="43">
        <f t="shared" si="133"/>
      </c>
    </row>
    <row r="1685" spans="22:26" ht="12.75">
      <c r="V1685" s="43">
        <f t="shared" si="129"/>
      </c>
      <c r="W1685" s="43">
        <f t="shared" si="130"/>
      </c>
      <c r="X1685" s="43">
        <f t="shared" si="131"/>
      </c>
      <c r="Y1685" s="43">
        <f t="shared" si="132"/>
      </c>
      <c r="Z1685" s="43">
        <f t="shared" si="133"/>
      </c>
    </row>
    <row r="1686" spans="22:26" ht="12.75">
      <c r="V1686" s="43">
        <f t="shared" si="129"/>
      </c>
      <c r="W1686" s="43">
        <f t="shared" si="130"/>
      </c>
      <c r="X1686" s="43">
        <f t="shared" si="131"/>
      </c>
      <c r="Y1686" s="43">
        <f t="shared" si="132"/>
      </c>
      <c r="Z1686" s="43">
        <f t="shared" si="133"/>
      </c>
    </row>
    <row r="1687" spans="22:26" ht="12.75">
      <c r="V1687" s="43">
        <f t="shared" si="129"/>
      </c>
      <c r="W1687" s="43">
        <f t="shared" si="130"/>
      </c>
      <c r="X1687" s="43">
        <f t="shared" si="131"/>
      </c>
      <c r="Y1687" s="43">
        <f t="shared" si="132"/>
      </c>
      <c r="Z1687" s="43">
        <f t="shared" si="133"/>
      </c>
    </row>
    <row r="1688" spans="22:26" ht="12.75">
      <c r="V1688" s="43">
        <f t="shared" si="129"/>
      </c>
      <c r="W1688" s="43">
        <f t="shared" si="130"/>
      </c>
      <c r="X1688" s="43">
        <f t="shared" si="131"/>
      </c>
      <c r="Y1688" s="43">
        <f t="shared" si="132"/>
      </c>
      <c r="Z1688" s="43">
        <f t="shared" si="133"/>
      </c>
    </row>
    <row r="1689" spans="22:26" ht="12.75">
      <c r="V1689" s="43">
        <f t="shared" si="129"/>
      </c>
      <c r="W1689" s="43">
        <f t="shared" si="130"/>
      </c>
      <c r="X1689" s="43">
        <f t="shared" si="131"/>
      </c>
      <c r="Y1689" s="43">
        <f t="shared" si="132"/>
      </c>
      <c r="Z1689" s="43">
        <f t="shared" si="133"/>
      </c>
    </row>
    <row r="1690" spans="22:26" ht="12.75">
      <c r="V1690" s="43">
        <f t="shared" si="129"/>
      </c>
      <c r="W1690" s="43">
        <f t="shared" si="130"/>
      </c>
      <c r="X1690" s="43">
        <f t="shared" si="131"/>
      </c>
      <c r="Y1690" s="43">
        <f t="shared" si="132"/>
      </c>
      <c r="Z1690" s="43">
        <f t="shared" si="133"/>
      </c>
    </row>
    <row r="1691" spans="22:26" ht="12.75">
      <c r="V1691" s="43">
        <f t="shared" si="129"/>
      </c>
      <c r="W1691" s="43">
        <f t="shared" si="130"/>
      </c>
      <c r="X1691" s="43">
        <f t="shared" si="131"/>
      </c>
      <c r="Y1691" s="43">
        <f t="shared" si="132"/>
      </c>
      <c r="Z1691" s="43">
        <f t="shared" si="133"/>
      </c>
    </row>
    <row r="1692" spans="22:26" ht="12.75">
      <c r="V1692" s="43">
        <f t="shared" si="129"/>
      </c>
      <c r="W1692" s="43">
        <f t="shared" si="130"/>
      </c>
      <c r="X1692" s="43">
        <f t="shared" si="131"/>
      </c>
      <c r="Y1692" s="43">
        <f t="shared" si="132"/>
      </c>
      <c r="Z1692" s="43">
        <f t="shared" si="133"/>
      </c>
    </row>
    <row r="1693" spans="22:26" ht="12.75">
      <c r="V1693" s="43">
        <f t="shared" si="129"/>
      </c>
      <c r="W1693" s="43">
        <f t="shared" si="130"/>
      </c>
      <c r="X1693" s="43">
        <f t="shared" si="131"/>
      </c>
      <c r="Y1693" s="43">
        <f t="shared" si="132"/>
      </c>
      <c r="Z1693" s="43">
        <f t="shared" si="133"/>
      </c>
    </row>
    <row r="1694" spans="22:26" ht="12.75">
      <c r="V1694" s="43">
        <f t="shared" si="129"/>
      </c>
      <c r="W1694" s="43">
        <f t="shared" si="130"/>
      </c>
      <c r="X1694" s="43">
        <f t="shared" si="131"/>
      </c>
      <c r="Y1694" s="43">
        <f t="shared" si="132"/>
      </c>
      <c r="Z1694" s="43">
        <f t="shared" si="133"/>
      </c>
    </row>
    <row r="1695" spans="22:26" ht="12.75">
      <c r="V1695" s="43">
        <f t="shared" si="129"/>
      </c>
      <c r="W1695" s="43">
        <f t="shared" si="130"/>
      </c>
      <c r="X1695" s="43">
        <f t="shared" si="131"/>
      </c>
      <c r="Y1695" s="43">
        <f t="shared" si="132"/>
      </c>
      <c r="Z1695" s="43">
        <f t="shared" si="133"/>
      </c>
    </row>
    <row r="1696" spans="22:26" ht="12.75">
      <c r="V1696" s="43">
        <f t="shared" si="129"/>
      </c>
      <c r="W1696" s="43">
        <f t="shared" si="130"/>
      </c>
      <c r="X1696" s="43">
        <f t="shared" si="131"/>
      </c>
      <c r="Y1696" s="43">
        <f t="shared" si="132"/>
      </c>
      <c r="Z1696" s="43">
        <f t="shared" si="133"/>
      </c>
    </row>
    <row r="1697" spans="22:26" ht="12.75">
      <c r="V1697" s="43">
        <f t="shared" si="129"/>
      </c>
      <c r="W1697" s="43">
        <f t="shared" si="130"/>
      </c>
      <c r="X1697" s="43">
        <f t="shared" si="131"/>
      </c>
      <c r="Y1697" s="43">
        <f t="shared" si="132"/>
      </c>
      <c r="Z1697" s="43">
        <f t="shared" si="133"/>
      </c>
    </row>
    <row r="1698" spans="22:26" ht="12.75">
      <c r="V1698" s="43">
        <f t="shared" si="129"/>
      </c>
      <c r="W1698" s="43">
        <f t="shared" si="130"/>
      </c>
      <c r="X1698" s="43">
        <f t="shared" si="131"/>
      </c>
      <c r="Y1698" s="43">
        <f t="shared" si="132"/>
      </c>
      <c r="Z1698" s="43">
        <f t="shared" si="133"/>
      </c>
    </row>
    <row r="1699" spans="22:26" ht="12.75">
      <c r="V1699" s="43">
        <f t="shared" si="129"/>
      </c>
      <c r="W1699" s="43">
        <f t="shared" si="130"/>
      </c>
      <c r="X1699" s="43">
        <f t="shared" si="131"/>
      </c>
      <c r="Y1699" s="43">
        <f t="shared" si="132"/>
      </c>
      <c r="Z1699" s="43">
        <f t="shared" si="133"/>
      </c>
    </row>
    <row r="1700" spans="22:26" ht="12.75">
      <c r="V1700" s="43">
        <f t="shared" si="129"/>
      </c>
      <c r="W1700" s="43">
        <f t="shared" si="130"/>
      </c>
      <c r="X1700" s="43">
        <f t="shared" si="131"/>
      </c>
      <c r="Y1700" s="43">
        <f t="shared" si="132"/>
      </c>
      <c r="Z1700" s="43">
        <f t="shared" si="133"/>
      </c>
    </row>
    <row r="1701" spans="22:26" ht="12.75">
      <c r="V1701" s="43">
        <f t="shared" si="129"/>
      </c>
      <c r="W1701" s="43">
        <f t="shared" si="130"/>
      </c>
      <c r="X1701" s="43">
        <f t="shared" si="131"/>
      </c>
      <c r="Y1701" s="43">
        <f t="shared" si="132"/>
      </c>
      <c r="Z1701" s="43">
        <f t="shared" si="133"/>
      </c>
    </row>
    <row r="1702" spans="22:26" ht="12.75">
      <c r="V1702" s="43">
        <f t="shared" si="129"/>
      </c>
      <c r="W1702" s="43">
        <f t="shared" si="130"/>
      </c>
      <c r="X1702" s="43">
        <f t="shared" si="131"/>
      </c>
      <c r="Y1702" s="43">
        <f t="shared" si="132"/>
      </c>
      <c r="Z1702" s="43">
        <f t="shared" si="133"/>
      </c>
    </row>
    <row r="1703" spans="22:26" ht="12.75">
      <c r="V1703" s="43">
        <f t="shared" si="129"/>
      </c>
      <c r="W1703" s="43">
        <f t="shared" si="130"/>
      </c>
      <c r="X1703" s="43">
        <f t="shared" si="131"/>
      </c>
      <c r="Y1703" s="43">
        <f t="shared" si="132"/>
      </c>
      <c r="Z1703" s="43">
        <f t="shared" si="133"/>
      </c>
    </row>
    <row r="1704" spans="22:26" ht="12.75">
      <c r="V1704" s="43">
        <f t="shared" si="129"/>
      </c>
      <c r="W1704" s="43">
        <f t="shared" si="130"/>
      </c>
      <c r="X1704" s="43">
        <f t="shared" si="131"/>
      </c>
      <c r="Y1704" s="43">
        <f t="shared" si="132"/>
      </c>
      <c r="Z1704" s="43">
        <f t="shared" si="133"/>
      </c>
    </row>
    <row r="1705" spans="22:26" ht="12.75">
      <c r="V1705" s="43">
        <f t="shared" si="129"/>
      </c>
      <c r="W1705" s="43">
        <f t="shared" si="130"/>
      </c>
      <c r="X1705" s="43">
        <f t="shared" si="131"/>
      </c>
      <c r="Y1705" s="43">
        <f t="shared" si="132"/>
      </c>
      <c r="Z1705" s="43">
        <f t="shared" si="133"/>
      </c>
    </row>
    <row r="1706" spans="22:26" ht="12.75">
      <c r="V1706" s="43">
        <f t="shared" si="129"/>
      </c>
      <c r="W1706" s="43">
        <f t="shared" si="130"/>
      </c>
      <c r="X1706" s="43">
        <f t="shared" si="131"/>
      </c>
      <c r="Y1706" s="43">
        <f t="shared" si="132"/>
      </c>
      <c r="Z1706" s="43">
        <f t="shared" si="133"/>
      </c>
    </row>
    <row r="1707" spans="22:26" ht="12.75">
      <c r="V1707" s="43">
        <f t="shared" si="129"/>
      </c>
      <c r="W1707" s="43">
        <f t="shared" si="130"/>
      </c>
      <c r="X1707" s="43">
        <f t="shared" si="131"/>
      </c>
      <c r="Y1707" s="43">
        <f t="shared" si="132"/>
      </c>
      <c r="Z1707" s="43">
        <f t="shared" si="133"/>
      </c>
    </row>
    <row r="1708" spans="22:26" ht="12.75">
      <c r="V1708" s="43">
        <f t="shared" si="129"/>
      </c>
      <c r="W1708" s="43">
        <f t="shared" si="130"/>
      </c>
      <c r="X1708" s="43">
        <f t="shared" si="131"/>
      </c>
      <c r="Y1708" s="43">
        <f t="shared" si="132"/>
      </c>
      <c r="Z1708" s="43">
        <f t="shared" si="133"/>
      </c>
    </row>
    <row r="1709" spans="22:26" ht="12.75">
      <c r="V1709" s="43">
        <f t="shared" si="129"/>
      </c>
      <c r="W1709" s="43">
        <f t="shared" si="130"/>
      </c>
      <c r="X1709" s="43">
        <f t="shared" si="131"/>
      </c>
      <c r="Y1709" s="43">
        <f t="shared" si="132"/>
      </c>
      <c r="Z1709" s="43">
        <f t="shared" si="133"/>
      </c>
    </row>
    <row r="1710" spans="22:26" ht="12.75">
      <c r="V1710" s="43">
        <f t="shared" si="129"/>
      </c>
      <c r="W1710" s="43">
        <f t="shared" si="130"/>
      </c>
      <c r="X1710" s="43">
        <f t="shared" si="131"/>
      </c>
      <c r="Y1710" s="43">
        <f t="shared" si="132"/>
      </c>
      <c r="Z1710" s="43">
        <f t="shared" si="133"/>
      </c>
    </row>
    <row r="1711" spans="22:26" ht="12.75">
      <c r="V1711" s="43">
        <f t="shared" si="129"/>
      </c>
      <c r="W1711" s="43">
        <f t="shared" si="130"/>
      </c>
      <c r="X1711" s="43">
        <f t="shared" si="131"/>
      </c>
      <c r="Y1711" s="43">
        <f t="shared" si="132"/>
      </c>
      <c r="Z1711" s="43">
        <f t="shared" si="133"/>
      </c>
    </row>
    <row r="1712" spans="22:26" ht="12.75">
      <c r="V1712" s="43">
        <f t="shared" si="129"/>
      </c>
      <c r="W1712" s="43">
        <f t="shared" si="130"/>
      </c>
      <c r="X1712" s="43">
        <f t="shared" si="131"/>
      </c>
      <c r="Y1712" s="43">
        <f t="shared" si="132"/>
      </c>
      <c r="Z1712" s="43">
        <f t="shared" si="133"/>
      </c>
    </row>
    <row r="1713" spans="22:26" ht="12.75">
      <c r="V1713" s="43">
        <f aca="true" t="shared" si="134" ref="V1713:V1776">IF((AY1713&gt;$K$3)*(AY1713&lt;=$L$3),AY1713,"")</f>
      </c>
      <c r="W1713" s="43">
        <f aca="true" t="shared" si="135" ref="W1713:W1776">IF((AY1713&gt;$K$4)*(AY1713&lt;=$L$4),AY1713,"")</f>
      </c>
      <c r="X1713" s="43">
        <f aca="true" t="shared" si="136" ref="X1713:X1776">IF((AY1713&gt;$K$5)*(AY1713&lt;=$L$5),AY1713,"")</f>
      </c>
      <c r="Y1713" s="43">
        <f aca="true" t="shared" si="137" ref="Y1713:Y1776">IF((AY1713&gt;$K$6)*(AY1713&lt;=$L$6),AY1713,"")</f>
      </c>
      <c r="Z1713" s="43">
        <f aca="true" t="shared" si="138" ref="Z1713:Z1776">IF((AY1713&gt;$K$7),AY1713,"")</f>
      </c>
    </row>
    <row r="1714" spans="22:26" ht="12.75">
      <c r="V1714" s="43">
        <f t="shared" si="134"/>
      </c>
      <c r="W1714" s="43">
        <f t="shared" si="135"/>
      </c>
      <c r="X1714" s="43">
        <f t="shared" si="136"/>
      </c>
      <c r="Y1714" s="43">
        <f t="shared" si="137"/>
      </c>
      <c r="Z1714" s="43">
        <f t="shared" si="138"/>
      </c>
    </row>
    <row r="1715" spans="22:26" ht="12.75">
      <c r="V1715" s="43">
        <f t="shared" si="134"/>
      </c>
      <c r="W1715" s="43">
        <f t="shared" si="135"/>
      </c>
      <c r="X1715" s="43">
        <f t="shared" si="136"/>
      </c>
      <c r="Y1715" s="43">
        <f t="shared" si="137"/>
      </c>
      <c r="Z1715" s="43">
        <f t="shared" si="138"/>
      </c>
    </row>
    <row r="1716" spans="22:26" ht="12.75">
      <c r="V1716" s="43">
        <f t="shared" si="134"/>
      </c>
      <c r="W1716" s="43">
        <f t="shared" si="135"/>
      </c>
      <c r="X1716" s="43">
        <f t="shared" si="136"/>
      </c>
      <c r="Y1716" s="43">
        <f t="shared" si="137"/>
      </c>
      <c r="Z1716" s="43">
        <f t="shared" si="138"/>
      </c>
    </row>
    <row r="1717" spans="22:26" ht="12.75">
      <c r="V1717" s="43">
        <f t="shared" si="134"/>
      </c>
      <c r="W1717" s="43">
        <f t="shared" si="135"/>
      </c>
      <c r="X1717" s="43">
        <f t="shared" si="136"/>
      </c>
      <c r="Y1717" s="43">
        <f t="shared" si="137"/>
      </c>
      <c r="Z1717" s="43">
        <f t="shared" si="138"/>
      </c>
    </row>
    <row r="1718" spans="22:26" ht="12.75">
      <c r="V1718" s="43">
        <f t="shared" si="134"/>
      </c>
      <c r="W1718" s="43">
        <f t="shared" si="135"/>
      </c>
      <c r="X1718" s="43">
        <f t="shared" si="136"/>
      </c>
      <c r="Y1718" s="43">
        <f t="shared" si="137"/>
      </c>
      <c r="Z1718" s="43">
        <f t="shared" si="138"/>
      </c>
    </row>
    <row r="1719" spans="22:26" ht="12.75">
      <c r="V1719" s="43">
        <f t="shared" si="134"/>
      </c>
      <c r="W1719" s="43">
        <f t="shared" si="135"/>
      </c>
      <c r="X1719" s="43">
        <f t="shared" si="136"/>
      </c>
      <c r="Y1719" s="43">
        <f t="shared" si="137"/>
      </c>
      <c r="Z1719" s="43">
        <f t="shared" si="138"/>
      </c>
    </row>
    <row r="1720" spans="22:26" ht="12.75">
      <c r="V1720" s="43">
        <f t="shared" si="134"/>
      </c>
      <c r="W1720" s="43">
        <f t="shared" si="135"/>
      </c>
      <c r="X1720" s="43">
        <f t="shared" si="136"/>
      </c>
      <c r="Y1720" s="43">
        <f t="shared" si="137"/>
      </c>
      <c r="Z1720" s="43">
        <f t="shared" si="138"/>
      </c>
    </row>
    <row r="1721" spans="22:26" ht="12.75">
      <c r="V1721" s="43">
        <f t="shared" si="134"/>
      </c>
      <c r="W1721" s="43">
        <f t="shared" si="135"/>
      </c>
      <c r="X1721" s="43">
        <f t="shared" si="136"/>
      </c>
      <c r="Y1721" s="43">
        <f t="shared" si="137"/>
      </c>
      <c r="Z1721" s="43">
        <f t="shared" si="138"/>
      </c>
    </row>
    <row r="1722" spans="22:26" ht="12.75">
      <c r="V1722" s="43">
        <f t="shared" si="134"/>
      </c>
      <c r="W1722" s="43">
        <f t="shared" si="135"/>
      </c>
      <c r="X1722" s="43">
        <f t="shared" si="136"/>
      </c>
      <c r="Y1722" s="43">
        <f t="shared" si="137"/>
      </c>
      <c r="Z1722" s="43">
        <f t="shared" si="138"/>
      </c>
    </row>
    <row r="1723" spans="22:26" ht="12.75">
      <c r="V1723" s="43">
        <f t="shared" si="134"/>
      </c>
      <c r="W1723" s="43">
        <f t="shared" si="135"/>
      </c>
      <c r="X1723" s="43">
        <f t="shared" si="136"/>
      </c>
      <c r="Y1723" s="43">
        <f t="shared" si="137"/>
      </c>
      <c r="Z1723" s="43">
        <f t="shared" si="138"/>
      </c>
    </row>
    <row r="1724" spans="22:26" ht="12.75">
      <c r="V1724" s="43">
        <f t="shared" si="134"/>
      </c>
      <c r="W1724" s="43">
        <f t="shared" si="135"/>
      </c>
      <c r="X1724" s="43">
        <f t="shared" si="136"/>
      </c>
      <c r="Y1724" s="43">
        <f t="shared" si="137"/>
      </c>
      <c r="Z1724" s="43">
        <f t="shared" si="138"/>
      </c>
    </row>
    <row r="1725" spans="22:26" ht="12.75">
      <c r="V1725" s="43">
        <f t="shared" si="134"/>
      </c>
      <c r="W1725" s="43">
        <f t="shared" si="135"/>
      </c>
      <c r="X1725" s="43">
        <f t="shared" si="136"/>
      </c>
      <c r="Y1725" s="43">
        <f t="shared" si="137"/>
      </c>
      <c r="Z1725" s="43">
        <f t="shared" si="138"/>
      </c>
    </row>
    <row r="1726" spans="22:26" ht="12.75">
      <c r="V1726" s="43">
        <f t="shared" si="134"/>
      </c>
      <c r="W1726" s="43">
        <f t="shared" si="135"/>
      </c>
      <c r="X1726" s="43">
        <f t="shared" si="136"/>
      </c>
      <c r="Y1726" s="43">
        <f t="shared" si="137"/>
      </c>
      <c r="Z1726" s="43">
        <f t="shared" si="138"/>
      </c>
    </row>
    <row r="1727" spans="22:26" ht="12.75">
      <c r="V1727" s="43">
        <f t="shared" si="134"/>
      </c>
      <c r="W1727" s="43">
        <f t="shared" si="135"/>
      </c>
      <c r="X1727" s="43">
        <f t="shared" si="136"/>
      </c>
      <c r="Y1727" s="43">
        <f t="shared" si="137"/>
      </c>
      <c r="Z1727" s="43">
        <f t="shared" si="138"/>
      </c>
    </row>
    <row r="1728" spans="22:26" ht="12.75">
      <c r="V1728" s="43">
        <f t="shared" si="134"/>
      </c>
      <c r="W1728" s="43">
        <f t="shared" si="135"/>
      </c>
      <c r="X1728" s="43">
        <f t="shared" si="136"/>
      </c>
      <c r="Y1728" s="43">
        <f t="shared" si="137"/>
      </c>
      <c r="Z1728" s="43">
        <f t="shared" si="138"/>
      </c>
    </row>
    <row r="1729" spans="22:26" ht="12.75">
      <c r="V1729" s="43">
        <f t="shared" si="134"/>
      </c>
      <c r="W1729" s="43">
        <f t="shared" si="135"/>
      </c>
      <c r="X1729" s="43">
        <f t="shared" si="136"/>
      </c>
      <c r="Y1729" s="43">
        <f t="shared" si="137"/>
      </c>
      <c r="Z1729" s="43">
        <f t="shared" si="138"/>
      </c>
    </row>
    <row r="1730" spans="22:26" ht="12.75">
      <c r="V1730" s="43">
        <f t="shared" si="134"/>
      </c>
      <c r="W1730" s="43">
        <f t="shared" si="135"/>
      </c>
      <c r="X1730" s="43">
        <f t="shared" si="136"/>
      </c>
      <c r="Y1730" s="43">
        <f t="shared" si="137"/>
      </c>
      <c r="Z1730" s="43">
        <f t="shared" si="138"/>
      </c>
    </row>
    <row r="1731" spans="22:26" ht="12.75">
      <c r="V1731" s="43">
        <f t="shared" si="134"/>
      </c>
      <c r="W1731" s="43">
        <f t="shared" si="135"/>
      </c>
      <c r="X1731" s="43">
        <f t="shared" si="136"/>
      </c>
      <c r="Y1731" s="43">
        <f t="shared" si="137"/>
      </c>
      <c r="Z1731" s="43">
        <f t="shared" si="138"/>
      </c>
    </row>
    <row r="1732" spans="22:26" ht="12.75">
      <c r="V1732" s="43">
        <f t="shared" si="134"/>
      </c>
      <c r="W1732" s="43">
        <f t="shared" si="135"/>
      </c>
      <c r="X1732" s="43">
        <f t="shared" si="136"/>
      </c>
      <c r="Y1732" s="43">
        <f t="shared" si="137"/>
      </c>
      <c r="Z1732" s="43">
        <f t="shared" si="138"/>
      </c>
    </row>
    <row r="1733" spans="22:26" ht="12.75">
      <c r="V1733" s="43">
        <f t="shared" si="134"/>
      </c>
      <c r="W1733" s="43">
        <f t="shared" si="135"/>
      </c>
      <c r="X1733" s="43">
        <f t="shared" si="136"/>
      </c>
      <c r="Y1733" s="43">
        <f t="shared" si="137"/>
      </c>
      <c r="Z1733" s="43">
        <f t="shared" si="138"/>
      </c>
    </row>
    <row r="1734" spans="22:26" ht="12.75">
      <c r="V1734" s="43">
        <f t="shared" si="134"/>
      </c>
      <c r="W1734" s="43">
        <f t="shared" si="135"/>
      </c>
      <c r="X1734" s="43">
        <f t="shared" si="136"/>
      </c>
      <c r="Y1734" s="43">
        <f t="shared" si="137"/>
      </c>
      <c r="Z1734" s="43">
        <f t="shared" si="138"/>
      </c>
    </row>
    <row r="1735" spans="22:26" ht="12.75">
      <c r="V1735" s="43">
        <f t="shared" si="134"/>
      </c>
      <c r="W1735" s="43">
        <f t="shared" si="135"/>
      </c>
      <c r="X1735" s="43">
        <f t="shared" si="136"/>
      </c>
      <c r="Y1735" s="43">
        <f t="shared" si="137"/>
      </c>
      <c r="Z1735" s="43">
        <f t="shared" si="138"/>
      </c>
    </row>
    <row r="1736" spans="22:26" ht="12.75">
      <c r="V1736" s="43">
        <f t="shared" si="134"/>
      </c>
      <c r="W1736" s="43">
        <f t="shared" si="135"/>
      </c>
      <c r="X1736" s="43">
        <f t="shared" si="136"/>
      </c>
      <c r="Y1736" s="43">
        <f t="shared" si="137"/>
      </c>
      <c r="Z1736" s="43">
        <f t="shared" si="138"/>
      </c>
    </row>
    <row r="1737" spans="22:26" ht="12.75">
      <c r="V1737" s="43">
        <f t="shared" si="134"/>
      </c>
      <c r="W1737" s="43">
        <f t="shared" si="135"/>
      </c>
      <c r="X1737" s="43">
        <f t="shared" si="136"/>
      </c>
      <c r="Y1737" s="43">
        <f t="shared" si="137"/>
      </c>
      <c r="Z1737" s="43">
        <f t="shared" si="138"/>
      </c>
    </row>
    <row r="1738" spans="22:26" ht="12.75">
      <c r="V1738" s="43">
        <f t="shared" si="134"/>
      </c>
      <c r="W1738" s="43">
        <f t="shared" si="135"/>
      </c>
      <c r="X1738" s="43">
        <f t="shared" si="136"/>
      </c>
      <c r="Y1738" s="43">
        <f t="shared" si="137"/>
      </c>
      <c r="Z1738" s="43">
        <f t="shared" si="138"/>
      </c>
    </row>
    <row r="1739" spans="22:26" ht="12.75">
      <c r="V1739" s="43">
        <f t="shared" si="134"/>
      </c>
      <c r="W1739" s="43">
        <f t="shared" si="135"/>
      </c>
      <c r="X1739" s="43">
        <f t="shared" si="136"/>
      </c>
      <c r="Y1739" s="43">
        <f t="shared" si="137"/>
      </c>
      <c r="Z1739" s="43">
        <f t="shared" si="138"/>
      </c>
    </row>
    <row r="1740" spans="22:26" ht="12.75">
      <c r="V1740" s="43">
        <f t="shared" si="134"/>
      </c>
      <c r="W1740" s="43">
        <f t="shared" si="135"/>
      </c>
      <c r="X1740" s="43">
        <f t="shared" si="136"/>
      </c>
      <c r="Y1740" s="43">
        <f t="shared" si="137"/>
      </c>
      <c r="Z1740" s="43">
        <f t="shared" si="138"/>
      </c>
    </row>
    <row r="1741" spans="22:26" ht="12.75">
      <c r="V1741" s="43">
        <f t="shared" si="134"/>
      </c>
      <c r="W1741" s="43">
        <f t="shared" si="135"/>
      </c>
      <c r="X1741" s="43">
        <f t="shared" si="136"/>
      </c>
      <c r="Y1741" s="43">
        <f t="shared" si="137"/>
      </c>
      <c r="Z1741" s="43">
        <f t="shared" si="138"/>
      </c>
    </row>
    <row r="1742" spans="22:26" ht="12.75">
      <c r="V1742" s="43">
        <f t="shared" si="134"/>
      </c>
      <c r="W1742" s="43">
        <f t="shared" si="135"/>
      </c>
      <c r="X1742" s="43">
        <f t="shared" si="136"/>
      </c>
      <c r="Y1742" s="43">
        <f t="shared" si="137"/>
      </c>
      <c r="Z1742" s="43">
        <f t="shared" si="138"/>
      </c>
    </row>
    <row r="1743" spans="22:26" ht="12.75">
      <c r="V1743" s="43">
        <f t="shared" si="134"/>
      </c>
      <c r="W1743" s="43">
        <f t="shared" si="135"/>
      </c>
      <c r="X1743" s="43">
        <f t="shared" si="136"/>
      </c>
      <c r="Y1743" s="43">
        <f t="shared" si="137"/>
      </c>
      <c r="Z1743" s="43">
        <f t="shared" si="138"/>
      </c>
    </row>
    <row r="1744" spans="22:26" ht="12.75">
      <c r="V1744" s="43">
        <f t="shared" si="134"/>
      </c>
      <c r="W1744" s="43">
        <f t="shared" si="135"/>
      </c>
      <c r="X1744" s="43">
        <f t="shared" si="136"/>
      </c>
      <c r="Y1744" s="43">
        <f t="shared" si="137"/>
      </c>
      <c r="Z1744" s="43">
        <f t="shared" si="138"/>
      </c>
    </row>
    <row r="1745" spans="22:26" ht="12.75">
      <c r="V1745" s="43">
        <f t="shared" si="134"/>
      </c>
      <c r="W1745" s="43">
        <f t="shared" si="135"/>
      </c>
      <c r="X1745" s="43">
        <f t="shared" si="136"/>
      </c>
      <c r="Y1745" s="43">
        <f t="shared" si="137"/>
      </c>
      <c r="Z1745" s="43">
        <f t="shared" si="138"/>
      </c>
    </row>
    <row r="1746" spans="22:26" ht="12.75">
      <c r="V1746" s="43">
        <f t="shared" si="134"/>
      </c>
      <c r="W1746" s="43">
        <f t="shared" si="135"/>
      </c>
      <c r="X1746" s="43">
        <f t="shared" si="136"/>
      </c>
      <c r="Y1746" s="43">
        <f t="shared" si="137"/>
      </c>
      <c r="Z1746" s="43">
        <f t="shared" si="138"/>
      </c>
    </row>
    <row r="1747" spans="22:26" ht="12.75">
      <c r="V1747" s="43">
        <f t="shared" si="134"/>
      </c>
      <c r="W1747" s="43">
        <f t="shared" si="135"/>
      </c>
      <c r="X1747" s="43">
        <f t="shared" si="136"/>
      </c>
      <c r="Y1747" s="43">
        <f t="shared" si="137"/>
      </c>
      <c r="Z1747" s="43">
        <f t="shared" si="138"/>
      </c>
    </row>
    <row r="1748" spans="22:26" ht="12.75">
      <c r="V1748" s="43">
        <f t="shared" si="134"/>
      </c>
      <c r="W1748" s="43">
        <f t="shared" si="135"/>
      </c>
      <c r="X1748" s="43">
        <f t="shared" si="136"/>
      </c>
      <c r="Y1748" s="43">
        <f t="shared" si="137"/>
      </c>
      <c r="Z1748" s="43">
        <f t="shared" si="138"/>
      </c>
    </row>
    <row r="1749" spans="22:26" ht="12.75">
      <c r="V1749" s="43">
        <f t="shared" si="134"/>
      </c>
      <c r="W1749" s="43">
        <f t="shared" si="135"/>
      </c>
      <c r="X1749" s="43">
        <f t="shared" si="136"/>
      </c>
      <c r="Y1749" s="43">
        <f t="shared" si="137"/>
      </c>
      <c r="Z1749" s="43">
        <f t="shared" si="138"/>
      </c>
    </row>
    <row r="1750" spans="22:26" ht="12.75">
      <c r="V1750" s="43">
        <f t="shared" si="134"/>
      </c>
      <c r="W1750" s="43">
        <f t="shared" si="135"/>
      </c>
      <c r="X1750" s="43">
        <f t="shared" si="136"/>
      </c>
      <c r="Y1750" s="43">
        <f t="shared" si="137"/>
      </c>
      <c r="Z1750" s="43">
        <f t="shared" si="138"/>
      </c>
    </row>
    <row r="1751" spans="22:26" ht="12.75">
      <c r="V1751" s="43">
        <f t="shared" si="134"/>
      </c>
      <c r="W1751" s="43">
        <f t="shared" si="135"/>
      </c>
      <c r="X1751" s="43">
        <f t="shared" si="136"/>
      </c>
      <c r="Y1751" s="43">
        <f t="shared" si="137"/>
      </c>
      <c r="Z1751" s="43">
        <f t="shared" si="138"/>
      </c>
    </row>
    <row r="1752" spans="22:26" ht="12.75">
      <c r="V1752" s="43">
        <f t="shared" si="134"/>
      </c>
      <c r="W1752" s="43">
        <f t="shared" si="135"/>
      </c>
      <c r="X1752" s="43">
        <f t="shared" si="136"/>
      </c>
      <c r="Y1752" s="43">
        <f t="shared" si="137"/>
      </c>
      <c r="Z1752" s="43">
        <f t="shared" si="138"/>
      </c>
    </row>
    <row r="1753" spans="22:26" ht="12.75">
      <c r="V1753" s="43">
        <f t="shared" si="134"/>
      </c>
      <c r="W1753" s="43">
        <f t="shared" si="135"/>
      </c>
      <c r="X1753" s="43">
        <f t="shared" si="136"/>
      </c>
      <c r="Y1753" s="43">
        <f t="shared" si="137"/>
      </c>
      <c r="Z1753" s="43">
        <f t="shared" si="138"/>
      </c>
    </row>
    <row r="1754" spans="22:26" ht="12.75">
      <c r="V1754" s="43">
        <f t="shared" si="134"/>
      </c>
      <c r="W1754" s="43">
        <f t="shared" si="135"/>
      </c>
      <c r="X1754" s="43">
        <f t="shared" si="136"/>
      </c>
      <c r="Y1754" s="43">
        <f t="shared" si="137"/>
      </c>
      <c r="Z1754" s="43">
        <f t="shared" si="138"/>
      </c>
    </row>
    <row r="1755" spans="22:26" ht="12.75">
      <c r="V1755" s="43">
        <f t="shared" si="134"/>
      </c>
      <c r="W1755" s="43">
        <f t="shared" si="135"/>
      </c>
      <c r="X1755" s="43">
        <f t="shared" si="136"/>
      </c>
      <c r="Y1755" s="43">
        <f t="shared" si="137"/>
      </c>
      <c r="Z1755" s="43">
        <f t="shared" si="138"/>
      </c>
    </row>
    <row r="1756" spans="22:26" ht="12.75">
      <c r="V1756" s="43">
        <f t="shared" si="134"/>
      </c>
      <c r="W1756" s="43">
        <f t="shared" si="135"/>
      </c>
      <c r="X1756" s="43">
        <f t="shared" si="136"/>
      </c>
      <c r="Y1756" s="43">
        <f t="shared" si="137"/>
      </c>
      <c r="Z1756" s="43">
        <f t="shared" si="138"/>
      </c>
    </row>
    <row r="1757" spans="22:26" ht="12.75">
      <c r="V1757" s="43">
        <f t="shared" si="134"/>
      </c>
      <c r="W1757" s="43">
        <f t="shared" si="135"/>
      </c>
      <c r="X1757" s="43">
        <f t="shared" si="136"/>
      </c>
      <c r="Y1757" s="43">
        <f t="shared" si="137"/>
      </c>
      <c r="Z1757" s="43">
        <f t="shared" si="138"/>
      </c>
    </row>
    <row r="1758" spans="22:26" ht="12.75">
      <c r="V1758" s="43">
        <f t="shared" si="134"/>
      </c>
      <c r="W1758" s="43">
        <f t="shared" si="135"/>
      </c>
      <c r="X1758" s="43">
        <f t="shared" si="136"/>
      </c>
      <c r="Y1758" s="43">
        <f t="shared" si="137"/>
      </c>
      <c r="Z1758" s="43">
        <f t="shared" si="138"/>
      </c>
    </row>
    <row r="1759" spans="22:26" ht="12.75">
      <c r="V1759" s="43">
        <f t="shared" si="134"/>
      </c>
      <c r="W1759" s="43">
        <f t="shared" si="135"/>
      </c>
      <c r="X1759" s="43">
        <f t="shared" si="136"/>
      </c>
      <c r="Y1759" s="43">
        <f t="shared" si="137"/>
      </c>
      <c r="Z1759" s="43">
        <f t="shared" si="138"/>
      </c>
    </row>
    <row r="1760" spans="22:26" ht="12.75">
      <c r="V1760" s="43">
        <f t="shared" si="134"/>
      </c>
      <c r="W1760" s="43">
        <f t="shared" si="135"/>
      </c>
      <c r="X1760" s="43">
        <f t="shared" si="136"/>
      </c>
      <c r="Y1760" s="43">
        <f t="shared" si="137"/>
      </c>
      <c r="Z1760" s="43">
        <f t="shared" si="138"/>
      </c>
    </row>
    <row r="1761" spans="22:26" ht="12.75">
      <c r="V1761" s="43">
        <f t="shared" si="134"/>
      </c>
      <c r="W1761" s="43">
        <f t="shared" si="135"/>
      </c>
      <c r="X1761" s="43">
        <f t="shared" si="136"/>
      </c>
      <c r="Y1761" s="43">
        <f t="shared" si="137"/>
      </c>
      <c r="Z1761" s="43">
        <f t="shared" si="138"/>
      </c>
    </row>
    <row r="1762" spans="22:26" ht="12.75">
      <c r="V1762" s="43">
        <f t="shared" si="134"/>
      </c>
      <c r="W1762" s="43">
        <f t="shared" si="135"/>
      </c>
      <c r="X1762" s="43">
        <f t="shared" si="136"/>
      </c>
      <c r="Y1762" s="43">
        <f t="shared" si="137"/>
      </c>
      <c r="Z1762" s="43">
        <f t="shared" si="138"/>
      </c>
    </row>
    <row r="1763" spans="22:26" ht="12.75">
      <c r="V1763" s="43">
        <f t="shared" si="134"/>
      </c>
      <c r="W1763" s="43">
        <f t="shared" si="135"/>
      </c>
      <c r="X1763" s="43">
        <f t="shared" si="136"/>
      </c>
      <c r="Y1763" s="43">
        <f t="shared" si="137"/>
      </c>
      <c r="Z1763" s="43">
        <f t="shared" si="138"/>
      </c>
    </row>
    <row r="1764" spans="22:26" ht="12.75">
      <c r="V1764" s="43">
        <f t="shared" si="134"/>
      </c>
      <c r="W1764" s="43">
        <f t="shared" si="135"/>
      </c>
      <c r="X1764" s="43">
        <f t="shared" si="136"/>
      </c>
      <c r="Y1764" s="43">
        <f t="shared" si="137"/>
      </c>
      <c r="Z1764" s="43">
        <f t="shared" si="138"/>
      </c>
    </row>
    <row r="1765" spans="22:26" ht="12.75">
      <c r="V1765" s="43">
        <f t="shared" si="134"/>
      </c>
      <c r="W1765" s="43">
        <f t="shared" si="135"/>
      </c>
      <c r="X1765" s="43">
        <f t="shared" si="136"/>
      </c>
      <c r="Y1765" s="43">
        <f t="shared" si="137"/>
      </c>
      <c r="Z1765" s="43">
        <f t="shared" si="138"/>
      </c>
    </row>
    <row r="1766" spans="22:26" ht="12.75">
      <c r="V1766" s="43">
        <f t="shared" si="134"/>
      </c>
      <c r="W1766" s="43">
        <f t="shared" si="135"/>
      </c>
      <c r="X1766" s="43">
        <f t="shared" si="136"/>
      </c>
      <c r="Y1766" s="43">
        <f t="shared" si="137"/>
      </c>
      <c r="Z1766" s="43">
        <f t="shared" si="138"/>
      </c>
    </row>
    <row r="1767" spans="22:26" ht="12.75">
      <c r="V1767" s="43">
        <f t="shared" si="134"/>
      </c>
      <c r="W1767" s="43">
        <f t="shared" si="135"/>
      </c>
      <c r="X1767" s="43">
        <f t="shared" si="136"/>
      </c>
      <c r="Y1767" s="43">
        <f t="shared" si="137"/>
      </c>
      <c r="Z1767" s="43">
        <f t="shared" si="138"/>
      </c>
    </row>
    <row r="1768" spans="22:26" ht="12.75">
      <c r="V1768" s="43">
        <f t="shared" si="134"/>
      </c>
      <c r="W1768" s="43">
        <f t="shared" si="135"/>
      </c>
      <c r="X1768" s="43">
        <f t="shared" si="136"/>
      </c>
      <c r="Y1768" s="43">
        <f t="shared" si="137"/>
      </c>
      <c r="Z1768" s="43">
        <f t="shared" si="138"/>
      </c>
    </row>
    <row r="1769" spans="22:26" ht="12.75">
      <c r="V1769" s="43">
        <f t="shared" si="134"/>
      </c>
      <c r="W1769" s="43">
        <f t="shared" si="135"/>
      </c>
      <c r="X1769" s="43">
        <f t="shared" si="136"/>
      </c>
      <c r="Y1769" s="43">
        <f t="shared" si="137"/>
      </c>
      <c r="Z1769" s="43">
        <f t="shared" si="138"/>
      </c>
    </row>
    <row r="1770" spans="22:26" ht="12.75">
      <c r="V1770" s="43">
        <f t="shared" si="134"/>
      </c>
      <c r="W1770" s="43">
        <f t="shared" si="135"/>
      </c>
      <c r="X1770" s="43">
        <f t="shared" si="136"/>
      </c>
      <c r="Y1770" s="43">
        <f t="shared" si="137"/>
      </c>
      <c r="Z1770" s="43">
        <f t="shared" si="138"/>
      </c>
    </row>
    <row r="1771" spans="22:26" ht="12.75">
      <c r="V1771" s="43">
        <f t="shared" si="134"/>
      </c>
      <c r="W1771" s="43">
        <f t="shared" si="135"/>
      </c>
      <c r="X1771" s="43">
        <f t="shared" si="136"/>
      </c>
      <c r="Y1771" s="43">
        <f t="shared" si="137"/>
      </c>
      <c r="Z1771" s="43">
        <f t="shared" si="138"/>
      </c>
    </row>
    <row r="1772" spans="22:26" ht="12.75">
      <c r="V1772" s="43">
        <f t="shared" si="134"/>
      </c>
      <c r="W1772" s="43">
        <f t="shared" si="135"/>
      </c>
      <c r="X1772" s="43">
        <f t="shared" si="136"/>
      </c>
      <c r="Y1772" s="43">
        <f t="shared" si="137"/>
      </c>
      <c r="Z1772" s="43">
        <f t="shared" si="138"/>
      </c>
    </row>
    <row r="1773" spans="22:26" ht="12.75">
      <c r="V1773" s="43">
        <f t="shared" si="134"/>
      </c>
      <c r="W1773" s="43">
        <f t="shared" si="135"/>
      </c>
      <c r="X1773" s="43">
        <f t="shared" si="136"/>
      </c>
      <c r="Y1773" s="43">
        <f t="shared" si="137"/>
      </c>
      <c r="Z1773" s="43">
        <f t="shared" si="138"/>
      </c>
    </row>
    <row r="1774" spans="22:26" ht="12.75">
      <c r="V1774" s="43">
        <f t="shared" si="134"/>
      </c>
      <c r="W1774" s="43">
        <f t="shared" si="135"/>
      </c>
      <c r="X1774" s="43">
        <f t="shared" si="136"/>
      </c>
      <c r="Y1774" s="43">
        <f t="shared" si="137"/>
      </c>
      <c r="Z1774" s="43">
        <f t="shared" si="138"/>
      </c>
    </row>
    <row r="1775" spans="22:26" ht="12.75">
      <c r="V1775" s="43">
        <f t="shared" si="134"/>
      </c>
      <c r="W1775" s="43">
        <f t="shared" si="135"/>
      </c>
      <c r="X1775" s="43">
        <f t="shared" si="136"/>
      </c>
      <c r="Y1775" s="43">
        <f t="shared" si="137"/>
      </c>
      <c r="Z1775" s="43">
        <f t="shared" si="138"/>
      </c>
    </row>
    <row r="1776" spans="22:26" ht="12.75">
      <c r="V1776" s="43">
        <f t="shared" si="134"/>
      </c>
      <c r="W1776" s="43">
        <f t="shared" si="135"/>
      </c>
      <c r="X1776" s="43">
        <f t="shared" si="136"/>
      </c>
      <c r="Y1776" s="43">
        <f t="shared" si="137"/>
      </c>
      <c r="Z1776" s="43">
        <f t="shared" si="138"/>
      </c>
    </row>
    <row r="1777" spans="22:26" ht="12.75">
      <c r="V1777" s="43">
        <f aca="true" t="shared" si="139" ref="V1777:V1840">IF((AY1777&gt;$K$3)*(AY1777&lt;=$L$3),AY1777,"")</f>
      </c>
      <c r="W1777" s="43">
        <f aca="true" t="shared" si="140" ref="W1777:W1840">IF((AY1777&gt;$K$4)*(AY1777&lt;=$L$4),AY1777,"")</f>
      </c>
      <c r="X1777" s="43">
        <f aca="true" t="shared" si="141" ref="X1777:X1840">IF((AY1777&gt;$K$5)*(AY1777&lt;=$L$5),AY1777,"")</f>
      </c>
      <c r="Y1777" s="43">
        <f aca="true" t="shared" si="142" ref="Y1777:Y1840">IF((AY1777&gt;$K$6)*(AY1777&lt;=$L$6),AY1777,"")</f>
      </c>
      <c r="Z1777" s="43">
        <f aca="true" t="shared" si="143" ref="Z1777:Z1840">IF((AY1777&gt;$K$7),AY1777,"")</f>
      </c>
    </row>
    <row r="1778" spans="22:26" ht="12.75">
      <c r="V1778" s="43">
        <f t="shared" si="139"/>
      </c>
      <c r="W1778" s="43">
        <f t="shared" si="140"/>
      </c>
      <c r="X1778" s="43">
        <f t="shared" si="141"/>
      </c>
      <c r="Y1778" s="43">
        <f t="shared" si="142"/>
      </c>
      <c r="Z1778" s="43">
        <f t="shared" si="143"/>
      </c>
    </row>
    <row r="1779" spans="22:26" ht="12.75">
      <c r="V1779" s="43">
        <f t="shared" si="139"/>
      </c>
      <c r="W1779" s="43">
        <f t="shared" si="140"/>
      </c>
      <c r="X1779" s="43">
        <f t="shared" si="141"/>
      </c>
      <c r="Y1779" s="43">
        <f t="shared" si="142"/>
      </c>
      <c r="Z1779" s="43">
        <f t="shared" si="143"/>
      </c>
    </row>
    <row r="1780" spans="22:26" ht="12.75">
      <c r="V1780" s="43">
        <f t="shared" si="139"/>
      </c>
      <c r="W1780" s="43">
        <f t="shared" si="140"/>
      </c>
      <c r="X1780" s="43">
        <f t="shared" si="141"/>
      </c>
      <c r="Y1780" s="43">
        <f t="shared" si="142"/>
      </c>
      <c r="Z1780" s="43">
        <f t="shared" si="143"/>
      </c>
    </row>
    <row r="1781" spans="22:26" ht="12.75">
      <c r="V1781" s="43">
        <f t="shared" si="139"/>
      </c>
      <c r="W1781" s="43">
        <f t="shared" si="140"/>
      </c>
      <c r="X1781" s="43">
        <f t="shared" si="141"/>
      </c>
      <c r="Y1781" s="43">
        <f t="shared" si="142"/>
      </c>
      <c r="Z1781" s="43">
        <f t="shared" si="143"/>
      </c>
    </row>
    <row r="1782" spans="22:26" ht="12.75">
      <c r="V1782" s="43">
        <f t="shared" si="139"/>
      </c>
      <c r="W1782" s="43">
        <f t="shared" si="140"/>
      </c>
      <c r="X1782" s="43">
        <f t="shared" si="141"/>
      </c>
      <c r="Y1782" s="43">
        <f t="shared" si="142"/>
      </c>
      <c r="Z1782" s="43">
        <f t="shared" si="143"/>
      </c>
    </row>
    <row r="1783" spans="22:26" ht="12.75">
      <c r="V1783" s="43">
        <f t="shared" si="139"/>
      </c>
      <c r="W1783" s="43">
        <f t="shared" si="140"/>
      </c>
      <c r="X1783" s="43">
        <f t="shared" si="141"/>
      </c>
      <c r="Y1783" s="43">
        <f t="shared" si="142"/>
      </c>
      <c r="Z1783" s="43">
        <f t="shared" si="143"/>
      </c>
    </row>
    <row r="1784" spans="22:26" ht="12.75">
      <c r="V1784" s="43">
        <f t="shared" si="139"/>
      </c>
      <c r="W1784" s="43">
        <f t="shared" si="140"/>
      </c>
      <c r="X1784" s="43">
        <f t="shared" si="141"/>
      </c>
      <c r="Y1784" s="43">
        <f t="shared" si="142"/>
      </c>
      <c r="Z1784" s="43">
        <f t="shared" si="143"/>
      </c>
    </row>
    <row r="1785" spans="22:26" ht="12.75">
      <c r="V1785" s="43">
        <f t="shared" si="139"/>
      </c>
      <c r="W1785" s="43">
        <f t="shared" si="140"/>
      </c>
      <c r="X1785" s="43">
        <f t="shared" si="141"/>
      </c>
      <c r="Y1785" s="43">
        <f t="shared" si="142"/>
      </c>
      <c r="Z1785" s="43">
        <f t="shared" si="143"/>
      </c>
    </row>
    <row r="1786" spans="22:26" ht="12.75">
      <c r="V1786" s="43">
        <f t="shared" si="139"/>
      </c>
      <c r="W1786" s="43">
        <f t="shared" si="140"/>
      </c>
      <c r="X1786" s="43">
        <f t="shared" si="141"/>
      </c>
      <c r="Y1786" s="43">
        <f t="shared" si="142"/>
      </c>
      <c r="Z1786" s="43">
        <f t="shared" si="143"/>
      </c>
    </row>
    <row r="1787" spans="22:26" ht="12.75">
      <c r="V1787" s="43">
        <f t="shared" si="139"/>
      </c>
      <c r="W1787" s="43">
        <f t="shared" si="140"/>
      </c>
      <c r="X1787" s="43">
        <f t="shared" si="141"/>
      </c>
      <c r="Y1787" s="43">
        <f t="shared" si="142"/>
      </c>
      <c r="Z1787" s="43">
        <f t="shared" si="143"/>
      </c>
    </row>
    <row r="1788" spans="22:26" ht="12.75">
      <c r="V1788" s="43">
        <f t="shared" si="139"/>
      </c>
      <c r="W1788" s="43">
        <f t="shared" si="140"/>
      </c>
      <c r="X1788" s="43">
        <f t="shared" si="141"/>
      </c>
      <c r="Y1788" s="43">
        <f t="shared" si="142"/>
      </c>
      <c r="Z1788" s="43">
        <f t="shared" si="143"/>
      </c>
    </row>
    <row r="1789" spans="22:26" ht="12.75">
      <c r="V1789" s="43">
        <f t="shared" si="139"/>
      </c>
      <c r="W1789" s="43">
        <f t="shared" si="140"/>
      </c>
      <c r="X1789" s="43">
        <f t="shared" si="141"/>
      </c>
      <c r="Y1789" s="43">
        <f t="shared" si="142"/>
      </c>
      <c r="Z1789" s="43">
        <f t="shared" si="143"/>
      </c>
    </row>
    <row r="1790" spans="22:26" ht="12.75">
      <c r="V1790" s="43">
        <f t="shared" si="139"/>
      </c>
      <c r="W1790" s="43">
        <f t="shared" si="140"/>
      </c>
      <c r="X1790" s="43">
        <f t="shared" si="141"/>
      </c>
      <c r="Y1790" s="43">
        <f t="shared" si="142"/>
      </c>
      <c r="Z1790" s="43">
        <f t="shared" si="143"/>
      </c>
    </row>
    <row r="1791" spans="22:26" ht="12.75">
      <c r="V1791" s="43">
        <f t="shared" si="139"/>
      </c>
      <c r="W1791" s="43">
        <f t="shared" si="140"/>
      </c>
      <c r="X1791" s="43">
        <f t="shared" si="141"/>
      </c>
      <c r="Y1791" s="43">
        <f t="shared" si="142"/>
      </c>
      <c r="Z1791" s="43">
        <f t="shared" si="143"/>
      </c>
    </row>
    <row r="1792" spans="22:26" ht="12.75">
      <c r="V1792" s="43">
        <f t="shared" si="139"/>
      </c>
      <c r="W1792" s="43">
        <f t="shared" si="140"/>
      </c>
      <c r="X1792" s="43">
        <f t="shared" si="141"/>
      </c>
      <c r="Y1792" s="43">
        <f t="shared" si="142"/>
      </c>
      <c r="Z1792" s="43">
        <f t="shared" si="143"/>
      </c>
    </row>
    <row r="1793" spans="22:26" ht="12.75">
      <c r="V1793" s="43">
        <f t="shared" si="139"/>
      </c>
      <c r="W1793" s="43">
        <f t="shared" si="140"/>
      </c>
      <c r="X1793" s="43">
        <f t="shared" si="141"/>
      </c>
      <c r="Y1793" s="43">
        <f t="shared" si="142"/>
      </c>
      <c r="Z1793" s="43">
        <f t="shared" si="143"/>
      </c>
    </row>
    <row r="1794" spans="22:26" ht="12.75">
      <c r="V1794" s="43">
        <f t="shared" si="139"/>
      </c>
      <c r="W1794" s="43">
        <f t="shared" si="140"/>
      </c>
      <c r="X1794" s="43">
        <f t="shared" si="141"/>
      </c>
      <c r="Y1794" s="43">
        <f t="shared" si="142"/>
      </c>
      <c r="Z1794" s="43">
        <f t="shared" si="143"/>
      </c>
    </row>
    <row r="1795" spans="22:26" ht="12.75">
      <c r="V1795" s="43">
        <f t="shared" si="139"/>
      </c>
      <c r="W1795" s="43">
        <f t="shared" si="140"/>
      </c>
      <c r="X1795" s="43">
        <f t="shared" si="141"/>
      </c>
      <c r="Y1795" s="43">
        <f t="shared" si="142"/>
      </c>
      <c r="Z1795" s="43">
        <f t="shared" si="143"/>
      </c>
    </row>
    <row r="1796" spans="22:26" ht="12.75">
      <c r="V1796" s="43">
        <f t="shared" si="139"/>
      </c>
      <c r="W1796" s="43">
        <f t="shared" si="140"/>
      </c>
      <c r="X1796" s="43">
        <f t="shared" si="141"/>
      </c>
      <c r="Y1796" s="43">
        <f t="shared" si="142"/>
      </c>
      <c r="Z1796" s="43">
        <f t="shared" si="143"/>
      </c>
    </row>
    <row r="1797" spans="22:26" ht="12.75">
      <c r="V1797" s="43">
        <f t="shared" si="139"/>
      </c>
      <c r="W1797" s="43">
        <f t="shared" si="140"/>
      </c>
      <c r="X1797" s="43">
        <f t="shared" si="141"/>
      </c>
      <c r="Y1797" s="43">
        <f t="shared" si="142"/>
      </c>
      <c r="Z1797" s="43">
        <f t="shared" si="143"/>
      </c>
    </row>
    <row r="1798" spans="22:26" ht="12.75">
      <c r="V1798" s="43">
        <f t="shared" si="139"/>
      </c>
      <c r="W1798" s="43">
        <f t="shared" si="140"/>
      </c>
      <c r="X1798" s="43">
        <f t="shared" si="141"/>
      </c>
      <c r="Y1798" s="43">
        <f t="shared" si="142"/>
      </c>
      <c r="Z1798" s="43">
        <f t="shared" si="143"/>
      </c>
    </row>
    <row r="1799" spans="22:26" ht="12.75">
      <c r="V1799" s="43">
        <f t="shared" si="139"/>
      </c>
      <c r="W1799" s="43">
        <f t="shared" si="140"/>
      </c>
      <c r="X1799" s="43">
        <f t="shared" si="141"/>
      </c>
      <c r="Y1799" s="43">
        <f t="shared" si="142"/>
      </c>
      <c r="Z1799" s="43">
        <f t="shared" si="143"/>
      </c>
    </row>
    <row r="1800" spans="22:26" ht="12.75">
      <c r="V1800" s="43">
        <f t="shared" si="139"/>
      </c>
      <c r="W1800" s="43">
        <f t="shared" si="140"/>
      </c>
      <c r="X1800" s="43">
        <f t="shared" si="141"/>
      </c>
      <c r="Y1800" s="43">
        <f t="shared" si="142"/>
      </c>
      <c r="Z1800" s="43">
        <f t="shared" si="143"/>
      </c>
    </row>
    <row r="1801" spans="22:26" ht="12.75">
      <c r="V1801" s="43">
        <f t="shared" si="139"/>
      </c>
      <c r="W1801" s="43">
        <f t="shared" si="140"/>
      </c>
      <c r="X1801" s="43">
        <f t="shared" si="141"/>
      </c>
      <c r="Y1801" s="43">
        <f t="shared" si="142"/>
      </c>
      <c r="Z1801" s="43">
        <f t="shared" si="143"/>
      </c>
    </row>
    <row r="1802" spans="22:26" ht="12.75">
      <c r="V1802" s="43">
        <f t="shared" si="139"/>
      </c>
      <c r="W1802" s="43">
        <f t="shared" si="140"/>
      </c>
      <c r="X1802" s="43">
        <f t="shared" si="141"/>
      </c>
      <c r="Y1802" s="43">
        <f t="shared" si="142"/>
      </c>
      <c r="Z1802" s="43">
        <f t="shared" si="143"/>
      </c>
    </row>
    <row r="1803" spans="22:26" ht="12.75">
      <c r="V1803" s="43">
        <f t="shared" si="139"/>
      </c>
      <c r="W1803" s="43">
        <f t="shared" si="140"/>
      </c>
      <c r="X1803" s="43">
        <f t="shared" si="141"/>
      </c>
      <c r="Y1803" s="43">
        <f t="shared" si="142"/>
      </c>
      <c r="Z1803" s="43">
        <f t="shared" si="143"/>
      </c>
    </row>
    <row r="1804" spans="22:26" ht="12.75">
      <c r="V1804" s="43">
        <f t="shared" si="139"/>
      </c>
      <c r="W1804" s="43">
        <f t="shared" si="140"/>
      </c>
      <c r="X1804" s="43">
        <f t="shared" si="141"/>
      </c>
      <c r="Y1804" s="43">
        <f t="shared" si="142"/>
      </c>
      <c r="Z1804" s="43">
        <f t="shared" si="143"/>
      </c>
    </row>
    <row r="1805" spans="22:26" ht="12.75">
      <c r="V1805" s="43">
        <f t="shared" si="139"/>
      </c>
      <c r="W1805" s="43">
        <f t="shared" si="140"/>
      </c>
      <c r="X1805" s="43">
        <f t="shared" si="141"/>
      </c>
      <c r="Y1805" s="43">
        <f t="shared" si="142"/>
      </c>
      <c r="Z1805" s="43">
        <f t="shared" si="143"/>
      </c>
    </row>
    <row r="1806" spans="22:26" ht="12.75">
      <c r="V1806" s="43">
        <f t="shared" si="139"/>
      </c>
      <c r="W1806" s="43">
        <f t="shared" si="140"/>
      </c>
      <c r="X1806" s="43">
        <f t="shared" si="141"/>
      </c>
      <c r="Y1806" s="43">
        <f t="shared" si="142"/>
      </c>
      <c r="Z1806" s="43">
        <f t="shared" si="143"/>
      </c>
    </row>
    <row r="1807" spans="22:26" ht="12.75">
      <c r="V1807" s="43">
        <f t="shared" si="139"/>
      </c>
      <c r="W1807" s="43">
        <f t="shared" si="140"/>
      </c>
      <c r="X1807" s="43">
        <f t="shared" si="141"/>
      </c>
      <c r="Y1807" s="43">
        <f t="shared" si="142"/>
      </c>
      <c r="Z1807" s="43">
        <f t="shared" si="143"/>
      </c>
    </row>
    <row r="1808" spans="22:26" ht="12.75">
      <c r="V1808" s="43">
        <f t="shared" si="139"/>
      </c>
      <c r="W1808" s="43">
        <f t="shared" si="140"/>
      </c>
      <c r="X1808" s="43">
        <f t="shared" si="141"/>
      </c>
      <c r="Y1808" s="43">
        <f t="shared" si="142"/>
      </c>
      <c r="Z1808" s="43">
        <f t="shared" si="143"/>
      </c>
    </row>
    <row r="1809" spans="22:26" ht="12.75">
      <c r="V1809" s="43">
        <f t="shared" si="139"/>
      </c>
      <c r="W1809" s="43">
        <f t="shared" si="140"/>
      </c>
      <c r="X1809" s="43">
        <f t="shared" si="141"/>
      </c>
      <c r="Y1809" s="43">
        <f t="shared" si="142"/>
      </c>
      <c r="Z1809" s="43">
        <f t="shared" si="143"/>
      </c>
    </row>
    <row r="1810" spans="22:26" ht="12.75">
      <c r="V1810" s="43">
        <f t="shared" si="139"/>
      </c>
      <c r="W1810" s="43">
        <f t="shared" si="140"/>
      </c>
      <c r="X1810" s="43">
        <f t="shared" si="141"/>
      </c>
      <c r="Y1810" s="43">
        <f t="shared" si="142"/>
      </c>
      <c r="Z1810" s="43">
        <f t="shared" si="143"/>
      </c>
    </row>
    <row r="1811" spans="22:26" ht="12.75">
      <c r="V1811" s="43">
        <f t="shared" si="139"/>
      </c>
      <c r="W1811" s="43">
        <f t="shared" si="140"/>
      </c>
      <c r="X1811" s="43">
        <f t="shared" si="141"/>
      </c>
      <c r="Y1811" s="43">
        <f t="shared" si="142"/>
      </c>
      <c r="Z1811" s="43">
        <f t="shared" si="143"/>
      </c>
    </row>
    <row r="1812" spans="22:26" ht="12.75">
      <c r="V1812" s="43">
        <f t="shared" si="139"/>
      </c>
      <c r="W1812" s="43">
        <f t="shared" si="140"/>
      </c>
      <c r="X1812" s="43">
        <f t="shared" si="141"/>
      </c>
      <c r="Y1812" s="43">
        <f t="shared" si="142"/>
      </c>
      <c r="Z1812" s="43">
        <f t="shared" si="143"/>
      </c>
    </row>
    <row r="1813" spans="22:26" ht="12.75">
      <c r="V1813" s="43">
        <f t="shared" si="139"/>
      </c>
      <c r="W1813" s="43">
        <f t="shared" si="140"/>
      </c>
      <c r="X1813" s="43">
        <f t="shared" si="141"/>
      </c>
      <c r="Y1813" s="43">
        <f t="shared" si="142"/>
      </c>
      <c r="Z1813" s="43">
        <f t="shared" si="143"/>
      </c>
    </row>
    <row r="1814" spans="22:26" ht="12.75">
      <c r="V1814" s="43">
        <f t="shared" si="139"/>
      </c>
      <c r="W1814" s="43">
        <f t="shared" si="140"/>
      </c>
      <c r="X1814" s="43">
        <f t="shared" si="141"/>
      </c>
      <c r="Y1814" s="43">
        <f t="shared" si="142"/>
      </c>
      <c r="Z1814" s="43">
        <f t="shared" si="143"/>
      </c>
    </row>
    <row r="1815" spans="22:26" ht="12.75">
      <c r="V1815" s="43">
        <f t="shared" si="139"/>
      </c>
      <c r="W1815" s="43">
        <f t="shared" si="140"/>
      </c>
      <c r="X1815" s="43">
        <f t="shared" si="141"/>
      </c>
      <c r="Y1815" s="43">
        <f t="shared" si="142"/>
      </c>
      <c r="Z1815" s="43">
        <f t="shared" si="143"/>
      </c>
    </row>
    <row r="1816" spans="22:26" ht="12.75">
      <c r="V1816" s="43">
        <f t="shared" si="139"/>
      </c>
      <c r="W1816" s="43">
        <f t="shared" si="140"/>
      </c>
      <c r="X1816" s="43">
        <f t="shared" si="141"/>
      </c>
      <c r="Y1816" s="43">
        <f t="shared" si="142"/>
      </c>
      <c r="Z1816" s="43">
        <f t="shared" si="143"/>
      </c>
    </row>
    <row r="1817" spans="22:26" ht="12.75">
      <c r="V1817" s="43">
        <f t="shared" si="139"/>
      </c>
      <c r="W1817" s="43">
        <f t="shared" si="140"/>
      </c>
      <c r="X1817" s="43">
        <f t="shared" si="141"/>
      </c>
      <c r="Y1817" s="43">
        <f t="shared" si="142"/>
      </c>
      <c r="Z1817" s="43">
        <f t="shared" si="143"/>
      </c>
    </row>
    <row r="1818" spans="22:26" ht="12.75">
      <c r="V1818" s="43">
        <f t="shared" si="139"/>
      </c>
      <c r="W1818" s="43">
        <f t="shared" si="140"/>
      </c>
      <c r="X1818" s="43">
        <f t="shared" si="141"/>
      </c>
      <c r="Y1818" s="43">
        <f t="shared" si="142"/>
      </c>
      <c r="Z1818" s="43">
        <f t="shared" si="143"/>
      </c>
    </row>
    <row r="1819" spans="22:26" ht="12.75">
      <c r="V1819" s="43">
        <f t="shared" si="139"/>
      </c>
      <c r="W1819" s="43">
        <f t="shared" si="140"/>
      </c>
      <c r="X1819" s="43">
        <f t="shared" si="141"/>
      </c>
      <c r="Y1819" s="43">
        <f t="shared" si="142"/>
      </c>
      <c r="Z1819" s="43">
        <f t="shared" si="143"/>
      </c>
    </row>
    <row r="1820" spans="22:26" ht="12.75">
      <c r="V1820" s="43">
        <f t="shared" si="139"/>
      </c>
      <c r="W1820" s="43">
        <f t="shared" si="140"/>
      </c>
      <c r="X1820" s="43">
        <f t="shared" si="141"/>
      </c>
      <c r="Y1820" s="43">
        <f t="shared" si="142"/>
      </c>
      <c r="Z1820" s="43">
        <f t="shared" si="143"/>
      </c>
    </row>
    <row r="1821" spans="22:26" ht="12.75">
      <c r="V1821" s="43">
        <f t="shared" si="139"/>
      </c>
      <c r="W1821" s="43">
        <f t="shared" si="140"/>
      </c>
      <c r="X1821" s="43">
        <f t="shared" si="141"/>
      </c>
      <c r="Y1821" s="43">
        <f t="shared" si="142"/>
      </c>
      <c r="Z1821" s="43">
        <f t="shared" si="143"/>
      </c>
    </row>
    <row r="1822" spans="22:26" ht="12.75">
      <c r="V1822" s="43">
        <f t="shared" si="139"/>
      </c>
      <c r="W1822" s="43">
        <f t="shared" si="140"/>
      </c>
      <c r="X1822" s="43">
        <f t="shared" si="141"/>
      </c>
      <c r="Y1822" s="43">
        <f t="shared" si="142"/>
      </c>
      <c r="Z1822" s="43">
        <f t="shared" si="143"/>
      </c>
    </row>
    <row r="1823" spans="22:26" ht="12.75">
      <c r="V1823" s="43">
        <f t="shared" si="139"/>
      </c>
      <c r="W1823" s="43">
        <f t="shared" si="140"/>
      </c>
      <c r="X1823" s="43">
        <f t="shared" si="141"/>
      </c>
      <c r="Y1823" s="43">
        <f t="shared" si="142"/>
      </c>
      <c r="Z1823" s="43">
        <f t="shared" si="143"/>
      </c>
    </row>
    <row r="1824" spans="22:26" ht="12.75">
      <c r="V1824" s="43">
        <f t="shared" si="139"/>
      </c>
      <c r="W1824" s="43">
        <f t="shared" si="140"/>
      </c>
      <c r="X1824" s="43">
        <f t="shared" si="141"/>
      </c>
      <c r="Y1824" s="43">
        <f t="shared" si="142"/>
      </c>
      <c r="Z1824" s="43">
        <f t="shared" si="143"/>
      </c>
    </row>
    <row r="1825" spans="22:26" ht="12.75">
      <c r="V1825" s="43">
        <f t="shared" si="139"/>
      </c>
      <c r="W1825" s="43">
        <f t="shared" si="140"/>
      </c>
      <c r="X1825" s="43">
        <f t="shared" si="141"/>
      </c>
      <c r="Y1825" s="43">
        <f t="shared" si="142"/>
      </c>
      <c r="Z1825" s="43">
        <f t="shared" si="143"/>
      </c>
    </row>
    <row r="1826" spans="22:26" ht="12.75">
      <c r="V1826" s="43">
        <f t="shared" si="139"/>
      </c>
      <c r="W1826" s="43">
        <f t="shared" si="140"/>
      </c>
      <c r="X1826" s="43">
        <f t="shared" si="141"/>
      </c>
      <c r="Y1826" s="43">
        <f t="shared" si="142"/>
      </c>
      <c r="Z1826" s="43">
        <f t="shared" si="143"/>
      </c>
    </row>
    <row r="1827" spans="22:26" ht="12.75">
      <c r="V1827" s="43">
        <f t="shared" si="139"/>
      </c>
      <c r="W1827" s="43">
        <f t="shared" si="140"/>
      </c>
      <c r="X1827" s="43">
        <f t="shared" si="141"/>
      </c>
      <c r="Y1827" s="43">
        <f t="shared" si="142"/>
      </c>
      <c r="Z1827" s="43">
        <f t="shared" si="143"/>
      </c>
    </row>
    <row r="1828" spans="22:26" ht="12.75">
      <c r="V1828" s="43">
        <f t="shared" si="139"/>
      </c>
      <c r="W1828" s="43">
        <f t="shared" si="140"/>
      </c>
      <c r="X1828" s="43">
        <f t="shared" si="141"/>
      </c>
      <c r="Y1828" s="43">
        <f t="shared" si="142"/>
      </c>
      <c r="Z1828" s="43">
        <f t="shared" si="143"/>
      </c>
    </row>
    <row r="1829" spans="22:26" ht="12.75">
      <c r="V1829" s="43">
        <f t="shared" si="139"/>
      </c>
      <c r="W1829" s="43">
        <f t="shared" si="140"/>
      </c>
      <c r="X1829" s="43">
        <f t="shared" si="141"/>
      </c>
      <c r="Y1829" s="43">
        <f t="shared" si="142"/>
      </c>
      <c r="Z1829" s="43">
        <f t="shared" si="143"/>
      </c>
    </row>
    <row r="1830" spans="22:26" ht="12.75">
      <c r="V1830" s="43">
        <f t="shared" si="139"/>
      </c>
      <c r="W1830" s="43">
        <f t="shared" si="140"/>
      </c>
      <c r="X1830" s="43">
        <f t="shared" si="141"/>
      </c>
      <c r="Y1830" s="43">
        <f t="shared" si="142"/>
      </c>
      <c r="Z1830" s="43">
        <f t="shared" si="143"/>
      </c>
    </row>
    <row r="1831" spans="22:26" ht="12.75">
      <c r="V1831" s="43">
        <f t="shared" si="139"/>
      </c>
      <c r="W1831" s="43">
        <f t="shared" si="140"/>
      </c>
      <c r="X1831" s="43">
        <f t="shared" si="141"/>
      </c>
      <c r="Y1831" s="43">
        <f t="shared" si="142"/>
      </c>
      <c r="Z1831" s="43">
        <f t="shared" si="143"/>
      </c>
    </row>
    <row r="1832" spans="22:26" ht="12.75">
      <c r="V1832" s="43">
        <f t="shared" si="139"/>
      </c>
      <c r="W1832" s="43">
        <f t="shared" si="140"/>
      </c>
      <c r="X1832" s="43">
        <f t="shared" si="141"/>
      </c>
      <c r="Y1832" s="43">
        <f t="shared" si="142"/>
      </c>
      <c r="Z1832" s="43">
        <f t="shared" si="143"/>
      </c>
    </row>
    <row r="1833" spans="22:26" ht="12.75">
      <c r="V1833" s="43">
        <f t="shared" si="139"/>
      </c>
      <c r="W1833" s="43">
        <f t="shared" si="140"/>
      </c>
      <c r="X1833" s="43">
        <f t="shared" si="141"/>
      </c>
      <c r="Y1833" s="43">
        <f t="shared" si="142"/>
      </c>
      <c r="Z1833" s="43">
        <f t="shared" si="143"/>
      </c>
    </row>
    <row r="1834" spans="22:26" ht="12.75">
      <c r="V1834" s="43">
        <f t="shared" si="139"/>
      </c>
      <c r="W1834" s="43">
        <f t="shared" si="140"/>
      </c>
      <c r="X1834" s="43">
        <f t="shared" si="141"/>
      </c>
      <c r="Y1834" s="43">
        <f t="shared" si="142"/>
      </c>
      <c r="Z1834" s="43">
        <f t="shared" si="143"/>
      </c>
    </row>
    <row r="1835" spans="22:26" ht="12.75">
      <c r="V1835" s="43">
        <f t="shared" si="139"/>
      </c>
      <c r="W1835" s="43">
        <f t="shared" si="140"/>
      </c>
      <c r="X1835" s="43">
        <f t="shared" si="141"/>
      </c>
      <c r="Y1835" s="43">
        <f t="shared" si="142"/>
      </c>
      <c r="Z1835" s="43">
        <f t="shared" si="143"/>
      </c>
    </row>
    <row r="1836" spans="22:26" ht="12.75">
      <c r="V1836" s="43">
        <f t="shared" si="139"/>
      </c>
      <c r="W1836" s="43">
        <f t="shared" si="140"/>
      </c>
      <c r="X1836" s="43">
        <f t="shared" si="141"/>
      </c>
      <c r="Y1836" s="43">
        <f t="shared" si="142"/>
      </c>
      <c r="Z1836" s="43">
        <f t="shared" si="143"/>
      </c>
    </row>
    <row r="1837" spans="22:26" ht="12.75">
      <c r="V1837" s="43">
        <f t="shared" si="139"/>
      </c>
      <c r="W1837" s="43">
        <f t="shared" si="140"/>
      </c>
      <c r="X1837" s="43">
        <f t="shared" si="141"/>
      </c>
      <c r="Y1837" s="43">
        <f t="shared" si="142"/>
      </c>
      <c r="Z1837" s="43">
        <f t="shared" si="143"/>
      </c>
    </row>
    <row r="1838" spans="22:26" ht="12.75">
      <c r="V1838" s="43">
        <f t="shared" si="139"/>
      </c>
      <c r="W1838" s="43">
        <f t="shared" si="140"/>
      </c>
      <c r="X1838" s="43">
        <f t="shared" si="141"/>
      </c>
      <c r="Y1838" s="43">
        <f t="shared" si="142"/>
      </c>
      <c r="Z1838" s="43">
        <f t="shared" si="143"/>
      </c>
    </row>
    <row r="1839" spans="22:26" ht="12.75">
      <c r="V1839" s="43">
        <f t="shared" si="139"/>
      </c>
      <c r="W1839" s="43">
        <f t="shared" si="140"/>
      </c>
      <c r="X1839" s="43">
        <f t="shared" si="141"/>
      </c>
      <c r="Y1839" s="43">
        <f t="shared" si="142"/>
      </c>
      <c r="Z1839" s="43">
        <f t="shared" si="143"/>
      </c>
    </row>
    <row r="1840" spans="22:26" ht="12.75">
      <c r="V1840" s="43">
        <f t="shared" si="139"/>
      </c>
      <c r="W1840" s="43">
        <f t="shared" si="140"/>
      </c>
      <c r="X1840" s="43">
        <f t="shared" si="141"/>
      </c>
      <c r="Y1840" s="43">
        <f t="shared" si="142"/>
      </c>
      <c r="Z1840" s="43">
        <f t="shared" si="143"/>
      </c>
    </row>
    <row r="1841" spans="22:26" ht="12.75">
      <c r="V1841" s="43">
        <f aca="true" t="shared" si="144" ref="V1841:V1904">IF((AY1841&gt;$K$3)*(AY1841&lt;=$L$3),AY1841,"")</f>
      </c>
      <c r="W1841" s="43">
        <f aca="true" t="shared" si="145" ref="W1841:W1904">IF((AY1841&gt;$K$4)*(AY1841&lt;=$L$4),AY1841,"")</f>
      </c>
      <c r="X1841" s="43">
        <f aca="true" t="shared" si="146" ref="X1841:X1904">IF((AY1841&gt;$K$5)*(AY1841&lt;=$L$5),AY1841,"")</f>
      </c>
      <c r="Y1841" s="43">
        <f aca="true" t="shared" si="147" ref="Y1841:Y1904">IF((AY1841&gt;$K$6)*(AY1841&lt;=$L$6),AY1841,"")</f>
      </c>
      <c r="Z1841" s="43">
        <f aca="true" t="shared" si="148" ref="Z1841:Z1904">IF((AY1841&gt;$K$7),AY1841,"")</f>
      </c>
    </row>
    <row r="1842" spans="22:26" ht="12.75">
      <c r="V1842" s="43">
        <f t="shared" si="144"/>
      </c>
      <c r="W1842" s="43">
        <f t="shared" si="145"/>
      </c>
      <c r="X1842" s="43">
        <f t="shared" si="146"/>
      </c>
      <c r="Y1842" s="43">
        <f t="shared" si="147"/>
      </c>
      <c r="Z1842" s="43">
        <f t="shared" si="148"/>
      </c>
    </row>
    <row r="1843" spans="22:26" ht="12.75">
      <c r="V1843" s="43">
        <f t="shared" si="144"/>
      </c>
      <c r="W1843" s="43">
        <f t="shared" si="145"/>
      </c>
      <c r="X1843" s="43">
        <f t="shared" si="146"/>
      </c>
      <c r="Y1843" s="43">
        <f t="shared" si="147"/>
      </c>
      <c r="Z1843" s="43">
        <f t="shared" si="148"/>
      </c>
    </row>
    <row r="1844" spans="22:26" ht="12.75">
      <c r="V1844" s="43">
        <f t="shared" si="144"/>
      </c>
      <c r="W1844" s="43">
        <f t="shared" si="145"/>
      </c>
      <c r="X1844" s="43">
        <f t="shared" si="146"/>
      </c>
      <c r="Y1844" s="43">
        <f t="shared" si="147"/>
      </c>
      <c r="Z1844" s="43">
        <f t="shared" si="148"/>
      </c>
    </row>
    <row r="1845" spans="22:26" ht="12.75">
      <c r="V1845" s="43">
        <f t="shared" si="144"/>
      </c>
      <c r="W1845" s="43">
        <f t="shared" si="145"/>
      </c>
      <c r="X1845" s="43">
        <f t="shared" si="146"/>
      </c>
      <c r="Y1845" s="43">
        <f t="shared" si="147"/>
      </c>
      <c r="Z1845" s="43">
        <f t="shared" si="148"/>
      </c>
    </row>
    <row r="1846" spans="22:26" ht="12.75">
      <c r="V1846" s="43">
        <f t="shared" si="144"/>
      </c>
      <c r="W1846" s="43">
        <f t="shared" si="145"/>
      </c>
      <c r="X1846" s="43">
        <f t="shared" si="146"/>
      </c>
      <c r="Y1846" s="43">
        <f t="shared" si="147"/>
      </c>
      <c r="Z1846" s="43">
        <f t="shared" si="148"/>
      </c>
    </row>
    <row r="1847" spans="22:26" ht="12.75">
      <c r="V1847" s="43">
        <f t="shared" si="144"/>
      </c>
      <c r="W1847" s="43">
        <f t="shared" si="145"/>
      </c>
      <c r="X1847" s="43">
        <f t="shared" si="146"/>
      </c>
      <c r="Y1847" s="43">
        <f t="shared" si="147"/>
      </c>
      <c r="Z1847" s="43">
        <f t="shared" si="148"/>
      </c>
    </row>
    <row r="1848" spans="22:26" ht="12.75">
      <c r="V1848" s="43">
        <f t="shared" si="144"/>
      </c>
      <c r="W1848" s="43">
        <f t="shared" si="145"/>
      </c>
      <c r="X1848" s="43">
        <f t="shared" si="146"/>
      </c>
      <c r="Y1848" s="43">
        <f t="shared" si="147"/>
      </c>
      <c r="Z1848" s="43">
        <f t="shared" si="148"/>
      </c>
    </row>
    <row r="1849" spans="22:26" ht="12.75">
      <c r="V1849" s="43">
        <f t="shared" si="144"/>
      </c>
      <c r="W1849" s="43">
        <f t="shared" si="145"/>
      </c>
      <c r="X1849" s="43">
        <f t="shared" si="146"/>
      </c>
      <c r="Y1849" s="43">
        <f t="shared" si="147"/>
      </c>
      <c r="Z1849" s="43">
        <f t="shared" si="148"/>
      </c>
    </row>
    <row r="1850" spans="22:26" ht="12.75">
      <c r="V1850" s="43">
        <f t="shared" si="144"/>
      </c>
      <c r="W1850" s="43">
        <f t="shared" si="145"/>
      </c>
      <c r="X1850" s="43">
        <f t="shared" si="146"/>
      </c>
      <c r="Y1850" s="43">
        <f t="shared" si="147"/>
      </c>
      <c r="Z1850" s="43">
        <f t="shared" si="148"/>
      </c>
    </row>
    <row r="1851" spans="22:26" ht="12.75">
      <c r="V1851" s="43">
        <f t="shared" si="144"/>
      </c>
      <c r="W1851" s="43">
        <f t="shared" si="145"/>
      </c>
      <c r="X1851" s="43">
        <f t="shared" si="146"/>
      </c>
      <c r="Y1851" s="43">
        <f t="shared" si="147"/>
      </c>
      <c r="Z1851" s="43">
        <f t="shared" si="148"/>
      </c>
    </row>
    <row r="1852" spans="22:26" ht="12.75">
      <c r="V1852" s="43">
        <f t="shared" si="144"/>
      </c>
      <c r="W1852" s="43">
        <f t="shared" si="145"/>
      </c>
      <c r="X1852" s="43">
        <f t="shared" si="146"/>
      </c>
      <c r="Y1852" s="43">
        <f t="shared" si="147"/>
      </c>
      <c r="Z1852" s="43">
        <f t="shared" si="148"/>
      </c>
    </row>
    <row r="1853" spans="22:26" ht="12.75">
      <c r="V1853" s="43">
        <f t="shared" si="144"/>
      </c>
      <c r="W1853" s="43">
        <f t="shared" si="145"/>
      </c>
      <c r="X1853" s="43">
        <f t="shared" si="146"/>
      </c>
      <c r="Y1853" s="43">
        <f t="shared" si="147"/>
      </c>
      <c r="Z1853" s="43">
        <f t="shared" si="148"/>
      </c>
    </row>
    <row r="1854" spans="22:26" ht="12.75">
      <c r="V1854" s="43">
        <f t="shared" si="144"/>
      </c>
      <c r="W1854" s="43">
        <f t="shared" si="145"/>
      </c>
      <c r="X1854" s="43">
        <f t="shared" si="146"/>
      </c>
      <c r="Y1854" s="43">
        <f t="shared" si="147"/>
      </c>
      <c r="Z1854" s="43">
        <f t="shared" si="148"/>
      </c>
    </row>
    <row r="1855" spans="22:26" ht="12.75">
      <c r="V1855" s="43">
        <f t="shared" si="144"/>
      </c>
      <c r="W1855" s="43">
        <f t="shared" si="145"/>
      </c>
      <c r="X1855" s="43">
        <f t="shared" si="146"/>
      </c>
      <c r="Y1855" s="43">
        <f t="shared" si="147"/>
      </c>
      <c r="Z1855" s="43">
        <f t="shared" si="148"/>
      </c>
    </row>
    <row r="1856" spans="22:26" ht="12.75">
      <c r="V1856" s="43">
        <f t="shared" si="144"/>
      </c>
      <c r="W1856" s="43">
        <f t="shared" si="145"/>
      </c>
      <c r="X1856" s="43">
        <f t="shared" si="146"/>
      </c>
      <c r="Y1856" s="43">
        <f t="shared" si="147"/>
      </c>
      <c r="Z1856" s="43">
        <f t="shared" si="148"/>
      </c>
    </row>
    <row r="1857" spans="22:26" ht="12.75">
      <c r="V1857" s="43">
        <f t="shared" si="144"/>
      </c>
      <c r="W1857" s="43">
        <f t="shared" si="145"/>
      </c>
      <c r="X1857" s="43">
        <f t="shared" si="146"/>
      </c>
      <c r="Y1857" s="43">
        <f t="shared" si="147"/>
      </c>
      <c r="Z1857" s="43">
        <f t="shared" si="148"/>
      </c>
    </row>
    <row r="1858" spans="22:26" ht="12.75">
      <c r="V1858" s="43">
        <f t="shared" si="144"/>
      </c>
      <c r="W1858" s="43">
        <f t="shared" si="145"/>
      </c>
      <c r="X1858" s="43">
        <f t="shared" si="146"/>
      </c>
      <c r="Y1858" s="43">
        <f t="shared" si="147"/>
      </c>
      <c r="Z1858" s="43">
        <f t="shared" si="148"/>
      </c>
    </row>
    <row r="1859" spans="22:26" ht="12.75">
      <c r="V1859" s="43">
        <f t="shared" si="144"/>
      </c>
      <c r="W1859" s="43">
        <f t="shared" si="145"/>
      </c>
      <c r="X1859" s="43">
        <f t="shared" si="146"/>
      </c>
      <c r="Y1859" s="43">
        <f t="shared" si="147"/>
      </c>
      <c r="Z1859" s="43">
        <f t="shared" si="148"/>
      </c>
    </row>
    <row r="1860" spans="22:26" ht="12.75">
      <c r="V1860" s="43">
        <f t="shared" si="144"/>
      </c>
      <c r="W1860" s="43">
        <f t="shared" si="145"/>
      </c>
      <c r="X1860" s="43">
        <f t="shared" si="146"/>
      </c>
      <c r="Y1860" s="43">
        <f t="shared" si="147"/>
      </c>
      <c r="Z1860" s="43">
        <f t="shared" si="148"/>
      </c>
    </row>
    <row r="1861" spans="22:26" ht="12.75">
      <c r="V1861" s="43">
        <f t="shared" si="144"/>
      </c>
      <c r="W1861" s="43">
        <f t="shared" si="145"/>
      </c>
      <c r="X1861" s="43">
        <f t="shared" si="146"/>
      </c>
      <c r="Y1861" s="43">
        <f t="shared" si="147"/>
      </c>
      <c r="Z1861" s="43">
        <f t="shared" si="148"/>
      </c>
    </row>
    <row r="1862" spans="22:26" ht="12.75">
      <c r="V1862" s="43">
        <f t="shared" si="144"/>
      </c>
      <c r="W1862" s="43">
        <f t="shared" si="145"/>
      </c>
      <c r="X1862" s="43">
        <f t="shared" si="146"/>
      </c>
      <c r="Y1862" s="43">
        <f t="shared" si="147"/>
      </c>
      <c r="Z1862" s="43">
        <f t="shared" si="148"/>
      </c>
    </row>
    <row r="1863" spans="22:26" ht="12.75">
      <c r="V1863" s="43">
        <f t="shared" si="144"/>
      </c>
      <c r="W1863" s="43">
        <f t="shared" si="145"/>
      </c>
      <c r="X1863" s="43">
        <f t="shared" si="146"/>
      </c>
      <c r="Y1863" s="43">
        <f t="shared" si="147"/>
      </c>
      <c r="Z1863" s="43">
        <f t="shared" si="148"/>
      </c>
    </row>
    <row r="1864" spans="22:26" ht="12.75">
      <c r="V1864" s="43">
        <f t="shared" si="144"/>
      </c>
      <c r="W1864" s="43">
        <f t="shared" si="145"/>
      </c>
      <c r="X1864" s="43">
        <f t="shared" si="146"/>
      </c>
      <c r="Y1864" s="43">
        <f t="shared" si="147"/>
      </c>
      <c r="Z1864" s="43">
        <f t="shared" si="148"/>
      </c>
    </row>
    <row r="1865" spans="22:26" ht="12.75">
      <c r="V1865" s="43">
        <f t="shared" si="144"/>
      </c>
      <c r="W1865" s="43">
        <f t="shared" si="145"/>
      </c>
      <c r="X1865" s="43">
        <f t="shared" si="146"/>
      </c>
      <c r="Y1865" s="43">
        <f t="shared" si="147"/>
      </c>
      <c r="Z1865" s="43">
        <f t="shared" si="148"/>
      </c>
    </row>
    <row r="1866" spans="22:26" ht="12.75">
      <c r="V1866" s="43">
        <f t="shared" si="144"/>
      </c>
      <c r="W1866" s="43">
        <f t="shared" si="145"/>
      </c>
      <c r="X1866" s="43">
        <f t="shared" si="146"/>
      </c>
      <c r="Y1866" s="43">
        <f t="shared" si="147"/>
      </c>
      <c r="Z1866" s="43">
        <f t="shared" si="148"/>
      </c>
    </row>
    <row r="1867" spans="22:26" ht="12.75">
      <c r="V1867" s="43">
        <f t="shared" si="144"/>
      </c>
      <c r="W1867" s="43">
        <f t="shared" si="145"/>
      </c>
      <c r="X1867" s="43">
        <f t="shared" si="146"/>
      </c>
      <c r="Y1867" s="43">
        <f t="shared" si="147"/>
      </c>
      <c r="Z1867" s="43">
        <f t="shared" si="148"/>
      </c>
    </row>
    <row r="1868" spans="22:26" ht="12.75">
      <c r="V1868" s="43">
        <f t="shared" si="144"/>
      </c>
      <c r="W1868" s="43">
        <f t="shared" si="145"/>
      </c>
      <c r="X1868" s="43">
        <f t="shared" si="146"/>
      </c>
      <c r="Y1868" s="43">
        <f t="shared" si="147"/>
      </c>
      <c r="Z1868" s="43">
        <f t="shared" si="148"/>
      </c>
    </row>
    <row r="1869" spans="22:26" ht="12.75">
      <c r="V1869" s="43">
        <f t="shared" si="144"/>
      </c>
      <c r="W1869" s="43">
        <f t="shared" si="145"/>
      </c>
      <c r="X1869" s="43">
        <f t="shared" si="146"/>
      </c>
      <c r="Y1869" s="43">
        <f t="shared" si="147"/>
      </c>
      <c r="Z1869" s="43">
        <f t="shared" si="148"/>
      </c>
    </row>
    <row r="1870" spans="22:26" ht="12.75">
      <c r="V1870" s="43">
        <f t="shared" si="144"/>
      </c>
      <c r="W1870" s="43">
        <f t="shared" si="145"/>
      </c>
      <c r="X1870" s="43">
        <f t="shared" si="146"/>
      </c>
      <c r="Y1870" s="43">
        <f t="shared" si="147"/>
      </c>
      <c r="Z1870" s="43">
        <f t="shared" si="148"/>
      </c>
    </row>
    <row r="1871" spans="22:26" ht="12.75">
      <c r="V1871" s="43">
        <f t="shared" si="144"/>
      </c>
      <c r="W1871" s="43">
        <f t="shared" si="145"/>
      </c>
      <c r="X1871" s="43">
        <f t="shared" si="146"/>
      </c>
      <c r="Y1871" s="43">
        <f t="shared" si="147"/>
      </c>
      <c r="Z1871" s="43">
        <f t="shared" si="148"/>
      </c>
    </row>
    <row r="1872" spans="22:26" ht="12.75">
      <c r="V1872" s="43">
        <f t="shared" si="144"/>
      </c>
      <c r="W1872" s="43">
        <f t="shared" si="145"/>
      </c>
      <c r="X1872" s="43">
        <f t="shared" si="146"/>
      </c>
      <c r="Y1872" s="43">
        <f t="shared" si="147"/>
      </c>
      <c r="Z1872" s="43">
        <f t="shared" si="148"/>
      </c>
    </row>
    <row r="1873" spans="22:26" ht="12.75">
      <c r="V1873" s="43">
        <f t="shared" si="144"/>
      </c>
      <c r="W1873" s="43">
        <f t="shared" si="145"/>
      </c>
      <c r="X1873" s="43">
        <f t="shared" si="146"/>
      </c>
      <c r="Y1873" s="43">
        <f t="shared" si="147"/>
      </c>
      <c r="Z1873" s="43">
        <f t="shared" si="148"/>
      </c>
    </row>
    <row r="1874" spans="22:26" ht="12.75">
      <c r="V1874" s="43">
        <f t="shared" si="144"/>
      </c>
      <c r="W1874" s="43">
        <f t="shared" si="145"/>
      </c>
      <c r="X1874" s="43">
        <f t="shared" si="146"/>
      </c>
      <c r="Y1874" s="43">
        <f t="shared" si="147"/>
      </c>
      <c r="Z1874" s="43">
        <f t="shared" si="148"/>
      </c>
    </row>
    <row r="1875" spans="22:26" ht="12.75">
      <c r="V1875" s="43">
        <f t="shared" si="144"/>
      </c>
      <c r="W1875" s="43">
        <f t="shared" si="145"/>
      </c>
      <c r="X1875" s="43">
        <f t="shared" si="146"/>
      </c>
      <c r="Y1875" s="43">
        <f t="shared" si="147"/>
      </c>
      <c r="Z1875" s="43">
        <f t="shared" si="148"/>
      </c>
    </row>
    <row r="1876" spans="22:26" ht="12.75">
      <c r="V1876" s="43">
        <f t="shared" si="144"/>
      </c>
      <c r="W1876" s="43">
        <f t="shared" si="145"/>
      </c>
      <c r="X1876" s="43">
        <f t="shared" si="146"/>
      </c>
      <c r="Y1876" s="43">
        <f t="shared" si="147"/>
      </c>
      <c r="Z1876" s="43">
        <f t="shared" si="148"/>
      </c>
    </row>
    <row r="1877" spans="22:26" ht="12.75">
      <c r="V1877" s="43">
        <f t="shared" si="144"/>
      </c>
      <c r="W1877" s="43">
        <f t="shared" si="145"/>
      </c>
      <c r="X1877" s="43">
        <f t="shared" si="146"/>
      </c>
      <c r="Y1877" s="43">
        <f t="shared" si="147"/>
      </c>
      <c r="Z1877" s="43">
        <f t="shared" si="148"/>
      </c>
    </row>
    <row r="1878" spans="22:26" ht="12.75">
      <c r="V1878" s="43">
        <f t="shared" si="144"/>
      </c>
      <c r="W1878" s="43">
        <f t="shared" si="145"/>
      </c>
      <c r="X1878" s="43">
        <f t="shared" si="146"/>
      </c>
      <c r="Y1878" s="43">
        <f t="shared" si="147"/>
      </c>
      <c r="Z1878" s="43">
        <f t="shared" si="148"/>
      </c>
    </row>
    <row r="1879" spans="22:26" ht="12.75">
      <c r="V1879" s="43">
        <f t="shared" si="144"/>
      </c>
      <c r="W1879" s="43">
        <f t="shared" si="145"/>
      </c>
      <c r="X1879" s="43">
        <f t="shared" si="146"/>
      </c>
      <c r="Y1879" s="43">
        <f t="shared" si="147"/>
      </c>
      <c r="Z1879" s="43">
        <f t="shared" si="148"/>
      </c>
    </row>
    <row r="1880" spans="22:26" ht="12.75">
      <c r="V1880" s="43">
        <f t="shared" si="144"/>
      </c>
      <c r="W1880" s="43">
        <f t="shared" si="145"/>
      </c>
      <c r="X1880" s="43">
        <f t="shared" si="146"/>
      </c>
      <c r="Y1880" s="43">
        <f t="shared" si="147"/>
      </c>
      <c r="Z1880" s="43">
        <f t="shared" si="148"/>
      </c>
    </row>
    <row r="1881" spans="22:26" ht="12.75">
      <c r="V1881" s="43">
        <f t="shared" si="144"/>
      </c>
      <c r="W1881" s="43">
        <f t="shared" si="145"/>
      </c>
      <c r="X1881" s="43">
        <f t="shared" si="146"/>
      </c>
      <c r="Y1881" s="43">
        <f t="shared" si="147"/>
      </c>
      <c r="Z1881" s="43">
        <f t="shared" si="148"/>
      </c>
    </row>
    <row r="1882" spans="22:26" ht="12.75">
      <c r="V1882" s="43">
        <f t="shared" si="144"/>
      </c>
      <c r="W1882" s="43">
        <f t="shared" si="145"/>
      </c>
      <c r="X1882" s="43">
        <f t="shared" si="146"/>
      </c>
      <c r="Y1882" s="43">
        <f t="shared" si="147"/>
      </c>
      <c r="Z1882" s="43">
        <f t="shared" si="148"/>
      </c>
    </row>
    <row r="1883" spans="22:26" ht="12.75">
      <c r="V1883" s="43">
        <f t="shared" si="144"/>
      </c>
      <c r="W1883" s="43">
        <f t="shared" si="145"/>
      </c>
      <c r="X1883" s="43">
        <f t="shared" si="146"/>
      </c>
      <c r="Y1883" s="43">
        <f t="shared" si="147"/>
      </c>
      <c r="Z1883" s="43">
        <f t="shared" si="148"/>
      </c>
    </row>
    <row r="1884" spans="22:26" ht="12.75">
      <c r="V1884" s="43">
        <f t="shared" si="144"/>
      </c>
      <c r="W1884" s="43">
        <f t="shared" si="145"/>
      </c>
      <c r="X1884" s="43">
        <f t="shared" si="146"/>
      </c>
      <c r="Y1884" s="43">
        <f t="shared" si="147"/>
      </c>
      <c r="Z1884" s="43">
        <f t="shared" si="148"/>
      </c>
    </row>
    <row r="1885" spans="22:26" ht="12.75">
      <c r="V1885" s="43">
        <f t="shared" si="144"/>
      </c>
      <c r="W1885" s="43">
        <f t="shared" si="145"/>
      </c>
      <c r="X1885" s="43">
        <f t="shared" si="146"/>
      </c>
      <c r="Y1885" s="43">
        <f t="shared" si="147"/>
      </c>
      <c r="Z1885" s="43">
        <f t="shared" si="148"/>
      </c>
    </row>
    <row r="1886" spans="22:26" ht="12.75">
      <c r="V1886" s="43">
        <f t="shared" si="144"/>
      </c>
      <c r="W1886" s="43">
        <f t="shared" si="145"/>
      </c>
      <c r="X1886" s="43">
        <f t="shared" si="146"/>
      </c>
      <c r="Y1886" s="43">
        <f t="shared" si="147"/>
      </c>
      <c r="Z1886" s="43">
        <f t="shared" si="148"/>
      </c>
    </row>
    <row r="1887" spans="22:26" ht="12.75">
      <c r="V1887" s="43">
        <f t="shared" si="144"/>
      </c>
      <c r="W1887" s="43">
        <f t="shared" si="145"/>
      </c>
      <c r="X1887" s="43">
        <f t="shared" si="146"/>
      </c>
      <c r="Y1887" s="43">
        <f t="shared" si="147"/>
      </c>
      <c r="Z1887" s="43">
        <f t="shared" si="148"/>
      </c>
    </row>
    <row r="1888" spans="22:26" ht="12.75">
      <c r="V1888" s="43">
        <f t="shared" si="144"/>
      </c>
      <c r="W1888" s="43">
        <f t="shared" si="145"/>
      </c>
      <c r="X1888" s="43">
        <f t="shared" si="146"/>
      </c>
      <c r="Y1888" s="43">
        <f t="shared" si="147"/>
      </c>
      <c r="Z1888" s="43">
        <f t="shared" si="148"/>
      </c>
    </row>
    <row r="1889" spans="22:26" ht="12.75">
      <c r="V1889" s="43">
        <f t="shared" si="144"/>
      </c>
      <c r="W1889" s="43">
        <f t="shared" si="145"/>
      </c>
      <c r="X1889" s="43">
        <f t="shared" si="146"/>
      </c>
      <c r="Y1889" s="43">
        <f t="shared" si="147"/>
      </c>
      <c r="Z1889" s="43">
        <f t="shared" si="148"/>
      </c>
    </row>
    <row r="1890" spans="22:26" ht="12.75">
      <c r="V1890" s="43">
        <f t="shared" si="144"/>
      </c>
      <c r="W1890" s="43">
        <f t="shared" si="145"/>
      </c>
      <c r="X1890" s="43">
        <f t="shared" si="146"/>
      </c>
      <c r="Y1890" s="43">
        <f t="shared" si="147"/>
      </c>
      <c r="Z1890" s="43">
        <f t="shared" si="148"/>
      </c>
    </row>
    <row r="1891" spans="22:26" ht="12.75">
      <c r="V1891" s="43">
        <f t="shared" si="144"/>
      </c>
      <c r="W1891" s="43">
        <f t="shared" si="145"/>
      </c>
      <c r="X1891" s="43">
        <f t="shared" si="146"/>
      </c>
      <c r="Y1891" s="43">
        <f t="shared" si="147"/>
      </c>
      <c r="Z1891" s="43">
        <f t="shared" si="148"/>
      </c>
    </row>
    <row r="1892" spans="22:26" ht="12.75">
      <c r="V1892" s="43">
        <f t="shared" si="144"/>
      </c>
      <c r="W1892" s="43">
        <f t="shared" si="145"/>
      </c>
      <c r="X1892" s="43">
        <f t="shared" si="146"/>
      </c>
      <c r="Y1892" s="43">
        <f t="shared" si="147"/>
      </c>
      <c r="Z1892" s="43">
        <f t="shared" si="148"/>
      </c>
    </row>
    <row r="1893" spans="22:26" ht="12.75">
      <c r="V1893" s="43">
        <f t="shared" si="144"/>
      </c>
      <c r="W1893" s="43">
        <f t="shared" si="145"/>
      </c>
      <c r="X1893" s="43">
        <f t="shared" si="146"/>
      </c>
      <c r="Y1893" s="43">
        <f t="shared" si="147"/>
      </c>
      <c r="Z1893" s="43">
        <f t="shared" si="148"/>
      </c>
    </row>
    <row r="1894" spans="22:26" ht="12.75">
      <c r="V1894" s="43">
        <f t="shared" si="144"/>
      </c>
      <c r="W1894" s="43">
        <f t="shared" si="145"/>
      </c>
      <c r="X1894" s="43">
        <f t="shared" si="146"/>
      </c>
      <c r="Y1894" s="43">
        <f t="shared" si="147"/>
      </c>
      <c r="Z1894" s="43">
        <f t="shared" si="148"/>
      </c>
    </row>
    <row r="1895" spans="22:26" ht="12.75">
      <c r="V1895" s="43">
        <f t="shared" si="144"/>
      </c>
      <c r="W1895" s="43">
        <f t="shared" si="145"/>
      </c>
      <c r="X1895" s="43">
        <f t="shared" si="146"/>
      </c>
      <c r="Y1895" s="43">
        <f t="shared" si="147"/>
      </c>
      <c r="Z1895" s="43">
        <f t="shared" si="148"/>
      </c>
    </row>
    <row r="1896" spans="22:26" ht="12.75">
      <c r="V1896" s="43">
        <f t="shared" si="144"/>
      </c>
      <c r="W1896" s="43">
        <f t="shared" si="145"/>
      </c>
      <c r="X1896" s="43">
        <f t="shared" si="146"/>
      </c>
      <c r="Y1896" s="43">
        <f t="shared" si="147"/>
      </c>
      <c r="Z1896" s="43">
        <f t="shared" si="148"/>
      </c>
    </row>
    <row r="1897" spans="22:26" ht="12.75">
      <c r="V1897" s="43">
        <f t="shared" si="144"/>
      </c>
      <c r="W1897" s="43">
        <f t="shared" si="145"/>
      </c>
      <c r="X1897" s="43">
        <f t="shared" si="146"/>
      </c>
      <c r="Y1897" s="43">
        <f t="shared" si="147"/>
      </c>
      <c r="Z1897" s="43">
        <f t="shared" si="148"/>
      </c>
    </row>
    <row r="1898" spans="22:26" ht="12.75">
      <c r="V1898" s="43">
        <f t="shared" si="144"/>
      </c>
      <c r="W1898" s="43">
        <f t="shared" si="145"/>
      </c>
      <c r="X1898" s="43">
        <f t="shared" si="146"/>
      </c>
      <c r="Y1898" s="43">
        <f t="shared" si="147"/>
      </c>
      <c r="Z1898" s="43">
        <f t="shared" si="148"/>
      </c>
    </row>
    <row r="1899" spans="22:26" ht="12.75">
      <c r="V1899" s="43">
        <f t="shared" si="144"/>
      </c>
      <c r="W1899" s="43">
        <f t="shared" si="145"/>
      </c>
      <c r="X1899" s="43">
        <f t="shared" si="146"/>
      </c>
      <c r="Y1899" s="43">
        <f t="shared" si="147"/>
      </c>
      <c r="Z1899" s="43">
        <f t="shared" si="148"/>
      </c>
    </row>
    <row r="1900" spans="22:26" ht="12.75">
      <c r="V1900" s="43">
        <f t="shared" si="144"/>
      </c>
      <c r="W1900" s="43">
        <f t="shared" si="145"/>
      </c>
      <c r="X1900" s="43">
        <f t="shared" si="146"/>
      </c>
      <c r="Y1900" s="43">
        <f t="shared" si="147"/>
      </c>
      <c r="Z1900" s="43">
        <f t="shared" si="148"/>
      </c>
    </row>
    <row r="1901" spans="22:26" ht="12.75">
      <c r="V1901" s="43">
        <f t="shared" si="144"/>
      </c>
      <c r="W1901" s="43">
        <f t="shared" si="145"/>
      </c>
      <c r="X1901" s="43">
        <f t="shared" si="146"/>
      </c>
      <c r="Y1901" s="43">
        <f t="shared" si="147"/>
      </c>
      <c r="Z1901" s="43">
        <f t="shared" si="148"/>
      </c>
    </row>
    <row r="1902" spans="22:26" ht="12.75">
      <c r="V1902" s="43">
        <f t="shared" si="144"/>
      </c>
      <c r="W1902" s="43">
        <f t="shared" si="145"/>
      </c>
      <c r="X1902" s="43">
        <f t="shared" si="146"/>
      </c>
      <c r="Y1902" s="43">
        <f t="shared" si="147"/>
      </c>
      <c r="Z1902" s="43">
        <f t="shared" si="148"/>
      </c>
    </row>
    <row r="1903" spans="22:26" ht="12.75">
      <c r="V1903" s="43">
        <f t="shared" si="144"/>
      </c>
      <c r="W1903" s="43">
        <f t="shared" si="145"/>
      </c>
      <c r="X1903" s="43">
        <f t="shared" si="146"/>
      </c>
      <c r="Y1903" s="43">
        <f t="shared" si="147"/>
      </c>
      <c r="Z1903" s="43">
        <f t="shared" si="148"/>
      </c>
    </row>
    <row r="1904" spans="22:26" ht="12.75">
      <c r="V1904" s="43">
        <f t="shared" si="144"/>
      </c>
      <c r="W1904" s="43">
        <f t="shared" si="145"/>
      </c>
      <c r="X1904" s="43">
        <f t="shared" si="146"/>
      </c>
      <c r="Y1904" s="43">
        <f t="shared" si="147"/>
      </c>
      <c r="Z1904" s="43">
        <f t="shared" si="148"/>
      </c>
    </row>
    <row r="1905" spans="22:26" ht="12.75">
      <c r="V1905" s="43">
        <f aca="true" t="shared" si="149" ref="V1905:V1968">IF((AY1905&gt;$K$3)*(AY1905&lt;=$L$3),AY1905,"")</f>
      </c>
      <c r="W1905" s="43">
        <f aca="true" t="shared" si="150" ref="W1905:W1968">IF((AY1905&gt;$K$4)*(AY1905&lt;=$L$4),AY1905,"")</f>
      </c>
      <c r="X1905" s="43">
        <f aca="true" t="shared" si="151" ref="X1905:X1968">IF((AY1905&gt;$K$5)*(AY1905&lt;=$L$5),AY1905,"")</f>
      </c>
      <c r="Y1905" s="43">
        <f aca="true" t="shared" si="152" ref="Y1905:Y1968">IF((AY1905&gt;$K$6)*(AY1905&lt;=$L$6),AY1905,"")</f>
      </c>
      <c r="Z1905" s="43">
        <f aca="true" t="shared" si="153" ref="Z1905:Z1968">IF((AY1905&gt;$K$7),AY1905,"")</f>
      </c>
    </row>
    <row r="1906" spans="22:26" ht="12.75">
      <c r="V1906" s="43">
        <f t="shared" si="149"/>
      </c>
      <c r="W1906" s="43">
        <f t="shared" si="150"/>
      </c>
      <c r="X1906" s="43">
        <f t="shared" si="151"/>
      </c>
      <c r="Y1906" s="43">
        <f t="shared" si="152"/>
      </c>
      <c r="Z1906" s="43">
        <f t="shared" si="153"/>
      </c>
    </row>
    <row r="1907" spans="22:26" ht="12.75">
      <c r="V1907" s="43">
        <f t="shared" si="149"/>
      </c>
      <c r="W1907" s="43">
        <f t="shared" si="150"/>
      </c>
      <c r="X1907" s="43">
        <f t="shared" si="151"/>
      </c>
      <c r="Y1907" s="43">
        <f t="shared" si="152"/>
      </c>
      <c r="Z1907" s="43">
        <f t="shared" si="153"/>
      </c>
    </row>
    <row r="1908" spans="22:26" ht="12.75">
      <c r="V1908" s="43">
        <f t="shared" si="149"/>
      </c>
      <c r="W1908" s="43">
        <f t="shared" si="150"/>
      </c>
      <c r="X1908" s="43">
        <f t="shared" si="151"/>
      </c>
      <c r="Y1908" s="43">
        <f t="shared" si="152"/>
      </c>
      <c r="Z1908" s="43">
        <f t="shared" si="153"/>
      </c>
    </row>
    <row r="1909" spans="22:26" ht="12.75">
      <c r="V1909" s="43">
        <f t="shared" si="149"/>
      </c>
      <c r="W1909" s="43">
        <f t="shared" si="150"/>
      </c>
      <c r="X1909" s="43">
        <f t="shared" si="151"/>
      </c>
      <c r="Y1909" s="43">
        <f t="shared" si="152"/>
      </c>
      <c r="Z1909" s="43">
        <f t="shared" si="153"/>
      </c>
    </row>
    <row r="1910" spans="22:26" ht="12.75">
      <c r="V1910" s="43">
        <f t="shared" si="149"/>
      </c>
      <c r="W1910" s="43">
        <f t="shared" si="150"/>
      </c>
      <c r="X1910" s="43">
        <f t="shared" si="151"/>
      </c>
      <c r="Y1910" s="43">
        <f t="shared" si="152"/>
      </c>
      <c r="Z1910" s="43">
        <f t="shared" si="153"/>
      </c>
    </row>
    <row r="1911" spans="22:26" ht="12.75">
      <c r="V1911" s="43">
        <f t="shared" si="149"/>
      </c>
      <c r="W1911" s="43">
        <f t="shared" si="150"/>
      </c>
      <c r="X1911" s="43">
        <f t="shared" si="151"/>
      </c>
      <c r="Y1911" s="43">
        <f t="shared" si="152"/>
      </c>
      <c r="Z1911" s="43">
        <f t="shared" si="153"/>
      </c>
    </row>
    <row r="1912" spans="22:26" ht="12.75">
      <c r="V1912" s="43">
        <f t="shared" si="149"/>
      </c>
      <c r="W1912" s="43">
        <f t="shared" si="150"/>
      </c>
      <c r="X1912" s="43">
        <f t="shared" si="151"/>
      </c>
      <c r="Y1912" s="43">
        <f t="shared" si="152"/>
      </c>
      <c r="Z1912" s="43">
        <f t="shared" si="153"/>
      </c>
    </row>
    <row r="1913" spans="22:26" ht="12.75">
      <c r="V1913" s="43">
        <f t="shared" si="149"/>
      </c>
      <c r="W1913" s="43">
        <f t="shared" si="150"/>
      </c>
      <c r="X1913" s="43">
        <f t="shared" si="151"/>
      </c>
      <c r="Y1913" s="43">
        <f t="shared" si="152"/>
      </c>
      <c r="Z1913" s="43">
        <f t="shared" si="153"/>
      </c>
    </row>
    <row r="1914" spans="22:26" ht="12.75">
      <c r="V1914" s="43">
        <f t="shared" si="149"/>
      </c>
      <c r="W1914" s="43">
        <f t="shared" si="150"/>
      </c>
      <c r="X1914" s="43">
        <f t="shared" si="151"/>
      </c>
      <c r="Y1914" s="43">
        <f t="shared" si="152"/>
      </c>
      <c r="Z1914" s="43">
        <f t="shared" si="153"/>
      </c>
    </row>
    <row r="1915" spans="22:26" ht="12.75">
      <c r="V1915" s="43">
        <f t="shared" si="149"/>
      </c>
      <c r="W1915" s="43">
        <f t="shared" si="150"/>
      </c>
      <c r="X1915" s="43">
        <f t="shared" si="151"/>
      </c>
      <c r="Y1915" s="43">
        <f t="shared" si="152"/>
      </c>
      <c r="Z1915" s="43">
        <f t="shared" si="153"/>
      </c>
    </row>
    <row r="1916" spans="22:26" ht="12.75">
      <c r="V1916" s="43">
        <f t="shared" si="149"/>
      </c>
      <c r="W1916" s="43">
        <f t="shared" si="150"/>
      </c>
      <c r="X1916" s="43">
        <f t="shared" si="151"/>
      </c>
      <c r="Y1916" s="43">
        <f t="shared" si="152"/>
      </c>
      <c r="Z1916" s="43">
        <f t="shared" si="153"/>
      </c>
    </row>
    <row r="1917" spans="22:26" ht="12.75">
      <c r="V1917" s="43">
        <f t="shared" si="149"/>
      </c>
      <c r="W1917" s="43">
        <f t="shared" si="150"/>
      </c>
      <c r="X1917" s="43">
        <f t="shared" si="151"/>
      </c>
      <c r="Y1917" s="43">
        <f t="shared" si="152"/>
      </c>
      <c r="Z1917" s="43">
        <f t="shared" si="153"/>
      </c>
    </row>
    <row r="1918" spans="22:26" ht="12.75">
      <c r="V1918" s="43">
        <f t="shared" si="149"/>
      </c>
      <c r="W1918" s="43">
        <f t="shared" si="150"/>
      </c>
      <c r="X1918" s="43">
        <f t="shared" si="151"/>
      </c>
      <c r="Y1918" s="43">
        <f t="shared" si="152"/>
      </c>
      <c r="Z1918" s="43">
        <f t="shared" si="153"/>
      </c>
    </row>
    <row r="1919" spans="22:26" ht="12.75">
      <c r="V1919" s="43">
        <f t="shared" si="149"/>
      </c>
      <c r="W1919" s="43">
        <f t="shared" si="150"/>
      </c>
      <c r="X1919" s="43">
        <f t="shared" si="151"/>
      </c>
      <c r="Y1919" s="43">
        <f t="shared" si="152"/>
      </c>
      <c r="Z1919" s="43">
        <f t="shared" si="153"/>
      </c>
    </row>
    <row r="1920" spans="22:26" ht="12.75">
      <c r="V1920" s="43">
        <f t="shared" si="149"/>
      </c>
      <c r="W1920" s="43">
        <f t="shared" si="150"/>
      </c>
      <c r="X1920" s="43">
        <f t="shared" si="151"/>
      </c>
      <c r="Y1920" s="43">
        <f t="shared" si="152"/>
      </c>
      <c r="Z1920" s="43">
        <f t="shared" si="153"/>
      </c>
    </row>
    <row r="1921" spans="22:26" ht="12.75">
      <c r="V1921" s="43">
        <f t="shared" si="149"/>
      </c>
      <c r="W1921" s="43">
        <f t="shared" si="150"/>
      </c>
      <c r="X1921" s="43">
        <f t="shared" si="151"/>
      </c>
      <c r="Y1921" s="43">
        <f t="shared" si="152"/>
      </c>
      <c r="Z1921" s="43">
        <f t="shared" si="153"/>
      </c>
    </row>
    <row r="1922" spans="22:26" ht="12.75">
      <c r="V1922" s="43">
        <f t="shared" si="149"/>
      </c>
      <c r="W1922" s="43">
        <f t="shared" si="150"/>
      </c>
      <c r="X1922" s="43">
        <f t="shared" si="151"/>
      </c>
      <c r="Y1922" s="43">
        <f t="shared" si="152"/>
      </c>
      <c r="Z1922" s="43">
        <f t="shared" si="153"/>
      </c>
    </row>
    <row r="1923" spans="22:26" ht="12.75">
      <c r="V1923" s="43">
        <f t="shared" si="149"/>
      </c>
      <c r="W1923" s="43">
        <f t="shared" si="150"/>
      </c>
      <c r="X1923" s="43">
        <f t="shared" si="151"/>
      </c>
      <c r="Y1923" s="43">
        <f t="shared" si="152"/>
      </c>
      <c r="Z1923" s="43">
        <f t="shared" si="153"/>
      </c>
    </row>
    <row r="1924" spans="22:26" ht="12.75">
      <c r="V1924" s="43">
        <f t="shared" si="149"/>
      </c>
      <c r="W1924" s="43">
        <f t="shared" si="150"/>
      </c>
      <c r="X1924" s="43">
        <f t="shared" si="151"/>
      </c>
      <c r="Y1924" s="43">
        <f t="shared" si="152"/>
      </c>
      <c r="Z1924" s="43">
        <f t="shared" si="153"/>
      </c>
    </row>
    <row r="1925" spans="22:26" ht="12.75">
      <c r="V1925" s="43">
        <f t="shared" si="149"/>
      </c>
      <c r="W1925" s="43">
        <f t="shared" si="150"/>
      </c>
      <c r="X1925" s="43">
        <f t="shared" si="151"/>
      </c>
      <c r="Y1925" s="43">
        <f t="shared" si="152"/>
      </c>
      <c r="Z1925" s="43">
        <f t="shared" si="153"/>
      </c>
    </row>
    <row r="1926" spans="22:26" ht="12.75">
      <c r="V1926" s="43">
        <f t="shared" si="149"/>
      </c>
      <c r="W1926" s="43">
        <f t="shared" si="150"/>
      </c>
      <c r="X1926" s="43">
        <f t="shared" si="151"/>
      </c>
      <c r="Y1926" s="43">
        <f t="shared" si="152"/>
      </c>
      <c r="Z1926" s="43">
        <f t="shared" si="153"/>
      </c>
    </row>
    <row r="1927" spans="22:26" ht="12.75">
      <c r="V1927" s="43">
        <f t="shared" si="149"/>
      </c>
      <c r="W1927" s="43">
        <f t="shared" si="150"/>
      </c>
      <c r="X1927" s="43">
        <f t="shared" si="151"/>
      </c>
      <c r="Y1927" s="43">
        <f t="shared" si="152"/>
      </c>
      <c r="Z1927" s="43">
        <f t="shared" si="153"/>
      </c>
    </row>
    <row r="1928" spans="22:26" ht="12.75">
      <c r="V1928" s="43">
        <f t="shared" si="149"/>
      </c>
      <c r="W1928" s="43">
        <f t="shared" si="150"/>
      </c>
      <c r="X1928" s="43">
        <f t="shared" si="151"/>
      </c>
      <c r="Y1928" s="43">
        <f t="shared" si="152"/>
      </c>
      <c r="Z1928" s="43">
        <f t="shared" si="153"/>
      </c>
    </row>
    <row r="1929" spans="22:26" ht="12.75">
      <c r="V1929" s="43">
        <f t="shared" si="149"/>
      </c>
      <c r="W1929" s="43">
        <f t="shared" si="150"/>
      </c>
      <c r="X1929" s="43">
        <f t="shared" si="151"/>
      </c>
      <c r="Y1929" s="43">
        <f t="shared" si="152"/>
      </c>
      <c r="Z1929" s="43">
        <f t="shared" si="153"/>
      </c>
    </row>
    <row r="1930" spans="22:26" ht="12.75">
      <c r="V1930" s="43">
        <f t="shared" si="149"/>
      </c>
      <c r="W1930" s="43">
        <f t="shared" si="150"/>
      </c>
      <c r="X1930" s="43">
        <f t="shared" si="151"/>
      </c>
      <c r="Y1930" s="43">
        <f t="shared" si="152"/>
      </c>
      <c r="Z1930" s="43">
        <f t="shared" si="153"/>
      </c>
    </row>
    <row r="1931" spans="22:26" ht="12.75">
      <c r="V1931" s="43">
        <f t="shared" si="149"/>
      </c>
      <c r="W1931" s="43">
        <f t="shared" si="150"/>
      </c>
      <c r="X1931" s="43">
        <f t="shared" si="151"/>
      </c>
      <c r="Y1931" s="43">
        <f t="shared" si="152"/>
      </c>
      <c r="Z1931" s="43">
        <f t="shared" si="153"/>
      </c>
    </row>
    <row r="1932" spans="22:26" ht="12.75">
      <c r="V1932" s="43">
        <f t="shared" si="149"/>
      </c>
      <c r="W1932" s="43">
        <f t="shared" si="150"/>
      </c>
      <c r="X1932" s="43">
        <f t="shared" si="151"/>
      </c>
      <c r="Y1932" s="43">
        <f t="shared" si="152"/>
      </c>
      <c r="Z1932" s="43">
        <f t="shared" si="153"/>
      </c>
    </row>
    <row r="1933" spans="22:26" ht="12.75">
      <c r="V1933" s="43">
        <f t="shared" si="149"/>
      </c>
      <c r="W1933" s="43">
        <f t="shared" si="150"/>
      </c>
      <c r="X1933" s="43">
        <f t="shared" si="151"/>
      </c>
      <c r="Y1933" s="43">
        <f t="shared" si="152"/>
      </c>
      <c r="Z1933" s="43">
        <f t="shared" si="153"/>
      </c>
    </row>
    <row r="1934" spans="22:26" ht="12.75">
      <c r="V1934" s="43">
        <f t="shared" si="149"/>
      </c>
      <c r="W1934" s="43">
        <f t="shared" si="150"/>
      </c>
      <c r="X1934" s="43">
        <f t="shared" si="151"/>
      </c>
      <c r="Y1934" s="43">
        <f t="shared" si="152"/>
      </c>
      <c r="Z1934" s="43">
        <f t="shared" si="153"/>
      </c>
    </row>
    <row r="1935" spans="22:26" ht="12.75">
      <c r="V1935" s="43">
        <f t="shared" si="149"/>
      </c>
      <c r="W1935" s="43">
        <f t="shared" si="150"/>
      </c>
      <c r="X1935" s="43">
        <f t="shared" si="151"/>
      </c>
      <c r="Y1935" s="43">
        <f t="shared" si="152"/>
      </c>
      <c r="Z1935" s="43">
        <f t="shared" si="153"/>
      </c>
    </row>
    <row r="1936" spans="22:26" ht="12.75">
      <c r="V1936" s="43">
        <f t="shared" si="149"/>
      </c>
      <c r="W1936" s="43">
        <f t="shared" si="150"/>
      </c>
      <c r="X1936" s="43">
        <f t="shared" si="151"/>
      </c>
      <c r="Y1936" s="43">
        <f t="shared" si="152"/>
      </c>
      <c r="Z1936" s="43">
        <f t="shared" si="153"/>
      </c>
    </row>
    <row r="1937" spans="22:26" ht="12.75">
      <c r="V1937" s="43">
        <f t="shared" si="149"/>
      </c>
      <c r="W1937" s="43">
        <f t="shared" si="150"/>
      </c>
      <c r="X1937" s="43">
        <f t="shared" si="151"/>
      </c>
      <c r="Y1937" s="43">
        <f t="shared" si="152"/>
      </c>
      <c r="Z1937" s="43">
        <f t="shared" si="153"/>
      </c>
    </row>
    <row r="1938" spans="22:26" ht="12.75">
      <c r="V1938" s="43">
        <f t="shared" si="149"/>
      </c>
      <c r="W1938" s="43">
        <f t="shared" si="150"/>
      </c>
      <c r="X1938" s="43">
        <f t="shared" si="151"/>
      </c>
      <c r="Y1938" s="43">
        <f t="shared" si="152"/>
      </c>
      <c r="Z1938" s="43">
        <f t="shared" si="153"/>
      </c>
    </row>
    <row r="1939" spans="22:26" ht="12.75">
      <c r="V1939" s="43">
        <f t="shared" si="149"/>
      </c>
      <c r="W1939" s="43">
        <f t="shared" si="150"/>
      </c>
      <c r="X1939" s="43">
        <f t="shared" si="151"/>
      </c>
      <c r="Y1939" s="43">
        <f t="shared" si="152"/>
      </c>
      <c r="Z1939" s="43">
        <f t="shared" si="153"/>
      </c>
    </row>
    <row r="1940" spans="22:26" ht="12.75">
      <c r="V1940" s="43">
        <f t="shared" si="149"/>
      </c>
      <c r="W1940" s="43">
        <f t="shared" si="150"/>
      </c>
      <c r="X1940" s="43">
        <f t="shared" si="151"/>
      </c>
      <c r="Y1940" s="43">
        <f t="shared" si="152"/>
      </c>
      <c r="Z1940" s="43">
        <f t="shared" si="153"/>
      </c>
    </row>
    <row r="1941" spans="22:26" ht="12.75">
      <c r="V1941" s="43">
        <f t="shared" si="149"/>
      </c>
      <c r="W1941" s="43">
        <f t="shared" si="150"/>
      </c>
      <c r="X1941" s="43">
        <f t="shared" si="151"/>
      </c>
      <c r="Y1941" s="43">
        <f t="shared" si="152"/>
      </c>
      <c r="Z1941" s="43">
        <f t="shared" si="153"/>
      </c>
    </row>
    <row r="1942" spans="22:26" ht="12.75">
      <c r="V1942" s="43">
        <f t="shared" si="149"/>
      </c>
      <c r="W1942" s="43">
        <f t="shared" si="150"/>
      </c>
      <c r="X1942" s="43">
        <f t="shared" si="151"/>
      </c>
      <c r="Y1942" s="43">
        <f t="shared" si="152"/>
      </c>
      <c r="Z1942" s="43">
        <f t="shared" si="153"/>
      </c>
    </row>
    <row r="1943" spans="22:26" ht="12.75">
      <c r="V1943" s="43">
        <f t="shared" si="149"/>
      </c>
      <c r="W1943" s="43">
        <f t="shared" si="150"/>
      </c>
      <c r="X1943" s="43">
        <f t="shared" si="151"/>
      </c>
      <c r="Y1943" s="43">
        <f t="shared" si="152"/>
      </c>
      <c r="Z1943" s="43">
        <f t="shared" si="153"/>
      </c>
    </row>
    <row r="1944" spans="22:26" ht="12.75">
      <c r="V1944" s="43">
        <f t="shared" si="149"/>
      </c>
      <c r="W1944" s="43">
        <f t="shared" si="150"/>
      </c>
      <c r="X1944" s="43">
        <f t="shared" si="151"/>
      </c>
      <c r="Y1944" s="43">
        <f t="shared" si="152"/>
      </c>
      <c r="Z1944" s="43">
        <f t="shared" si="153"/>
      </c>
    </row>
    <row r="1945" spans="22:26" ht="12.75">
      <c r="V1945" s="43">
        <f t="shared" si="149"/>
      </c>
      <c r="W1945" s="43">
        <f t="shared" si="150"/>
      </c>
      <c r="X1945" s="43">
        <f t="shared" si="151"/>
      </c>
      <c r="Y1945" s="43">
        <f t="shared" si="152"/>
      </c>
      <c r="Z1945" s="43">
        <f t="shared" si="153"/>
      </c>
    </row>
    <row r="1946" spans="22:26" ht="12.75">
      <c r="V1946" s="43">
        <f t="shared" si="149"/>
      </c>
      <c r="W1946" s="43">
        <f t="shared" si="150"/>
      </c>
      <c r="X1946" s="43">
        <f t="shared" si="151"/>
      </c>
      <c r="Y1946" s="43">
        <f t="shared" si="152"/>
      </c>
      <c r="Z1946" s="43">
        <f t="shared" si="153"/>
      </c>
    </row>
    <row r="1947" spans="22:26" ht="12.75">
      <c r="V1947" s="43">
        <f t="shared" si="149"/>
      </c>
      <c r="W1947" s="43">
        <f t="shared" si="150"/>
      </c>
      <c r="X1947" s="43">
        <f t="shared" si="151"/>
      </c>
      <c r="Y1947" s="43">
        <f t="shared" si="152"/>
      </c>
      <c r="Z1947" s="43">
        <f t="shared" si="153"/>
      </c>
    </row>
    <row r="1948" spans="22:26" ht="12.75">
      <c r="V1948" s="43">
        <f t="shared" si="149"/>
      </c>
      <c r="W1948" s="43">
        <f t="shared" si="150"/>
      </c>
      <c r="X1948" s="43">
        <f t="shared" si="151"/>
      </c>
      <c r="Y1948" s="43">
        <f t="shared" si="152"/>
      </c>
      <c r="Z1948" s="43">
        <f t="shared" si="153"/>
      </c>
    </row>
    <row r="1949" spans="22:26" ht="12.75">
      <c r="V1949" s="43">
        <f t="shared" si="149"/>
      </c>
      <c r="W1949" s="43">
        <f t="shared" si="150"/>
      </c>
      <c r="X1949" s="43">
        <f t="shared" si="151"/>
      </c>
      <c r="Y1949" s="43">
        <f t="shared" si="152"/>
      </c>
      <c r="Z1949" s="43">
        <f t="shared" si="153"/>
      </c>
    </row>
    <row r="1950" spans="22:26" ht="12.75">
      <c r="V1950" s="43">
        <f t="shared" si="149"/>
      </c>
      <c r="W1950" s="43">
        <f t="shared" si="150"/>
      </c>
      <c r="X1950" s="43">
        <f t="shared" si="151"/>
      </c>
      <c r="Y1950" s="43">
        <f t="shared" si="152"/>
      </c>
      <c r="Z1950" s="43">
        <f t="shared" si="153"/>
      </c>
    </row>
    <row r="1951" spans="22:26" ht="12.75">
      <c r="V1951" s="43">
        <f t="shared" si="149"/>
      </c>
      <c r="W1951" s="43">
        <f t="shared" si="150"/>
      </c>
      <c r="X1951" s="43">
        <f t="shared" si="151"/>
      </c>
      <c r="Y1951" s="43">
        <f t="shared" si="152"/>
      </c>
      <c r="Z1951" s="43">
        <f t="shared" si="153"/>
      </c>
    </row>
    <row r="1952" spans="22:26" ht="12.75">
      <c r="V1952" s="43">
        <f t="shared" si="149"/>
      </c>
      <c r="W1952" s="43">
        <f t="shared" si="150"/>
      </c>
      <c r="X1952" s="43">
        <f t="shared" si="151"/>
      </c>
      <c r="Y1952" s="43">
        <f t="shared" si="152"/>
      </c>
      <c r="Z1952" s="43">
        <f t="shared" si="153"/>
      </c>
    </row>
    <row r="1953" spans="22:26" ht="12.75">
      <c r="V1953" s="43">
        <f t="shared" si="149"/>
      </c>
      <c r="W1953" s="43">
        <f t="shared" si="150"/>
      </c>
      <c r="X1953" s="43">
        <f t="shared" si="151"/>
      </c>
      <c r="Y1953" s="43">
        <f t="shared" si="152"/>
      </c>
      <c r="Z1953" s="43">
        <f t="shared" si="153"/>
      </c>
    </row>
    <row r="1954" spans="22:26" ht="12.75">
      <c r="V1954" s="43">
        <f t="shared" si="149"/>
      </c>
      <c r="W1954" s="43">
        <f t="shared" si="150"/>
      </c>
      <c r="X1954" s="43">
        <f t="shared" si="151"/>
      </c>
      <c r="Y1954" s="43">
        <f t="shared" si="152"/>
      </c>
      <c r="Z1954" s="43">
        <f t="shared" si="153"/>
      </c>
    </row>
    <row r="1955" spans="22:26" ht="12.75">
      <c r="V1955" s="43">
        <f t="shared" si="149"/>
      </c>
      <c r="W1955" s="43">
        <f t="shared" si="150"/>
      </c>
      <c r="X1955" s="43">
        <f t="shared" si="151"/>
      </c>
      <c r="Y1955" s="43">
        <f t="shared" si="152"/>
      </c>
      <c r="Z1955" s="43">
        <f t="shared" si="153"/>
      </c>
    </row>
    <row r="1956" spans="22:26" ht="12.75">
      <c r="V1956" s="43">
        <f t="shared" si="149"/>
      </c>
      <c r="W1956" s="43">
        <f t="shared" si="150"/>
      </c>
      <c r="X1956" s="43">
        <f t="shared" si="151"/>
      </c>
      <c r="Y1956" s="43">
        <f t="shared" si="152"/>
      </c>
      <c r="Z1956" s="43">
        <f t="shared" si="153"/>
      </c>
    </row>
    <row r="1957" spans="22:26" ht="12.75">
      <c r="V1957" s="43">
        <f t="shared" si="149"/>
      </c>
      <c r="W1957" s="43">
        <f t="shared" si="150"/>
      </c>
      <c r="X1957" s="43">
        <f t="shared" si="151"/>
      </c>
      <c r="Y1957" s="43">
        <f t="shared" si="152"/>
      </c>
      <c r="Z1957" s="43">
        <f t="shared" si="153"/>
      </c>
    </row>
    <row r="1958" spans="22:26" ht="12.75">
      <c r="V1958" s="43">
        <f t="shared" si="149"/>
      </c>
      <c r="W1958" s="43">
        <f t="shared" si="150"/>
      </c>
      <c r="X1958" s="43">
        <f t="shared" si="151"/>
      </c>
      <c r="Y1958" s="43">
        <f t="shared" si="152"/>
      </c>
      <c r="Z1958" s="43">
        <f t="shared" si="153"/>
      </c>
    </row>
    <row r="1959" spans="22:26" ht="12.75">
      <c r="V1959" s="43">
        <f t="shared" si="149"/>
      </c>
      <c r="W1959" s="43">
        <f t="shared" si="150"/>
      </c>
      <c r="X1959" s="43">
        <f t="shared" si="151"/>
      </c>
      <c r="Y1959" s="43">
        <f t="shared" si="152"/>
      </c>
      <c r="Z1959" s="43">
        <f t="shared" si="153"/>
      </c>
    </row>
    <row r="1960" spans="22:26" ht="12.75">
      <c r="V1960" s="43">
        <f t="shared" si="149"/>
      </c>
      <c r="W1960" s="43">
        <f t="shared" si="150"/>
      </c>
      <c r="X1960" s="43">
        <f t="shared" si="151"/>
      </c>
      <c r="Y1960" s="43">
        <f t="shared" si="152"/>
      </c>
      <c r="Z1960" s="43">
        <f t="shared" si="153"/>
      </c>
    </row>
    <row r="1961" spans="22:26" ht="12.75">
      <c r="V1961" s="43">
        <f t="shared" si="149"/>
      </c>
      <c r="W1961" s="43">
        <f t="shared" si="150"/>
      </c>
      <c r="X1961" s="43">
        <f t="shared" si="151"/>
      </c>
      <c r="Y1961" s="43">
        <f t="shared" si="152"/>
      </c>
      <c r="Z1961" s="43">
        <f t="shared" si="153"/>
      </c>
    </row>
    <row r="1962" spans="22:26" ht="12.75">
      <c r="V1962" s="43">
        <f t="shared" si="149"/>
      </c>
      <c r="W1962" s="43">
        <f t="shared" si="150"/>
      </c>
      <c r="X1962" s="43">
        <f t="shared" si="151"/>
      </c>
      <c r="Y1962" s="43">
        <f t="shared" si="152"/>
      </c>
      <c r="Z1962" s="43">
        <f t="shared" si="153"/>
      </c>
    </row>
    <row r="1963" spans="22:26" ht="12.75">
      <c r="V1963" s="43">
        <f t="shared" si="149"/>
      </c>
      <c r="W1963" s="43">
        <f t="shared" si="150"/>
      </c>
      <c r="X1963" s="43">
        <f t="shared" si="151"/>
      </c>
      <c r="Y1963" s="43">
        <f t="shared" si="152"/>
      </c>
      <c r="Z1963" s="43">
        <f t="shared" si="153"/>
      </c>
    </row>
    <row r="1964" spans="22:26" ht="12.75">
      <c r="V1964" s="43">
        <f t="shared" si="149"/>
      </c>
      <c r="W1964" s="43">
        <f t="shared" si="150"/>
      </c>
      <c r="X1964" s="43">
        <f t="shared" si="151"/>
      </c>
      <c r="Y1964" s="43">
        <f t="shared" si="152"/>
      </c>
      <c r="Z1964" s="43">
        <f t="shared" si="153"/>
      </c>
    </row>
    <row r="1965" spans="22:26" ht="12.75">
      <c r="V1965" s="43">
        <f t="shared" si="149"/>
      </c>
      <c r="W1965" s="43">
        <f t="shared" si="150"/>
      </c>
      <c r="X1965" s="43">
        <f t="shared" si="151"/>
      </c>
      <c r="Y1965" s="43">
        <f t="shared" si="152"/>
      </c>
      <c r="Z1965" s="43">
        <f t="shared" si="153"/>
      </c>
    </row>
    <row r="1966" spans="22:26" ht="12.75">
      <c r="V1966" s="43">
        <f t="shared" si="149"/>
      </c>
      <c r="W1966" s="43">
        <f t="shared" si="150"/>
      </c>
      <c r="X1966" s="43">
        <f t="shared" si="151"/>
      </c>
      <c r="Y1966" s="43">
        <f t="shared" si="152"/>
      </c>
      <c r="Z1966" s="43">
        <f t="shared" si="153"/>
      </c>
    </row>
    <row r="1967" spans="22:26" ht="12.75">
      <c r="V1967" s="43">
        <f t="shared" si="149"/>
      </c>
      <c r="W1967" s="43">
        <f t="shared" si="150"/>
      </c>
      <c r="X1967" s="43">
        <f t="shared" si="151"/>
      </c>
      <c r="Y1967" s="43">
        <f t="shared" si="152"/>
      </c>
      <c r="Z1967" s="43">
        <f t="shared" si="153"/>
      </c>
    </row>
    <row r="1968" spans="22:26" ht="12.75">
      <c r="V1968" s="43">
        <f t="shared" si="149"/>
      </c>
      <c r="W1968" s="43">
        <f t="shared" si="150"/>
      </c>
      <c r="X1968" s="43">
        <f t="shared" si="151"/>
      </c>
      <c r="Y1968" s="43">
        <f t="shared" si="152"/>
      </c>
      <c r="Z1968" s="43">
        <f t="shared" si="153"/>
      </c>
    </row>
    <row r="1969" spans="22:26" ht="12.75">
      <c r="V1969" s="43">
        <f aca="true" t="shared" si="154" ref="V1969:V2032">IF((AY1969&gt;$K$3)*(AY1969&lt;=$L$3),AY1969,"")</f>
      </c>
      <c r="W1969" s="43">
        <f aca="true" t="shared" si="155" ref="W1969:W2032">IF((AY1969&gt;$K$4)*(AY1969&lt;=$L$4),AY1969,"")</f>
      </c>
      <c r="X1969" s="43">
        <f aca="true" t="shared" si="156" ref="X1969:X2032">IF((AY1969&gt;$K$5)*(AY1969&lt;=$L$5),AY1969,"")</f>
      </c>
      <c r="Y1969" s="43">
        <f aca="true" t="shared" si="157" ref="Y1969:Y2032">IF((AY1969&gt;$K$6)*(AY1969&lt;=$L$6),AY1969,"")</f>
      </c>
      <c r="Z1969" s="43">
        <f aca="true" t="shared" si="158" ref="Z1969:Z2032">IF((AY1969&gt;$K$7),AY1969,"")</f>
      </c>
    </row>
    <row r="1970" spans="22:26" ht="12.75">
      <c r="V1970" s="43">
        <f t="shared" si="154"/>
      </c>
      <c r="W1970" s="43">
        <f t="shared" si="155"/>
      </c>
      <c r="X1970" s="43">
        <f t="shared" si="156"/>
      </c>
      <c r="Y1970" s="43">
        <f t="shared" si="157"/>
      </c>
      <c r="Z1970" s="43">
        <f t="shared" si="158"/>
      </c>
    </row>
    <row r="1971" spans="22:26" ht="12.75">
      <c r="V1971" s="43">
        <f t="shared" si="154"/>
      </c>
      <c r="W1971" s="43">
        <f t="shared" si="155"/>
      </c>
      <c r="X1971" s="43">
        <f t="shared" si="156"/>
      </c>
      <c r="Y1971" s="43">
        <f t="shared" si="157"/>
      </c>
      <c r="Z1971" s="43">
        <f t="shared" si="158"/>
      </c>
    </row>
    <row r="1972" spans="22:26" ht="12.75">
      <c r="V1972" s="43">
        <f t="shared" si="154"/>
      </c>
      <c r="W1972" s="43">
        <f t="shared" si="155"/>
      </c>
      <c r="X1972" s="43">
        <f t="shared" si="156"/>
      </c>
      <c r="Y1972" s="43">
        <f t="shared" si="157"/>
      </c>
      <c r="Z1972" s="43">
        <f t="shared" si="158"/>
      </c>
    </row>
    <row r="1973" spans="22:26" ht="12.75">
      <c r="V1973" s="43">
        <f t="shared" si="154"/>
      </c>
      <c r="W1973" s="43">
        <f t="shared" si="155"/>
      </c>
      <c r="X1973" s="43">
        <f t="shared" si="156"/>
      </c>
      <c r="Y1973" s="43">
        <f t="shared" si="157"/>
      </c>
      <c r="Z1973" s="43">
        <f t="shared" si="158"/>
      </c>
    </row>
    <row r="1974" spans="22:26" ht="12.75">
      <c r="V1974" s="43">
        <f t="shared" si="154"/>
      </c>
      <c r="W1974" s="43">
        <f t="shared" si="155"/>
      </c>
      <c r="X1974" s="43">
        <f t="shared" si="156"/>
      </c>
      <c r="Y1974" s="43">
        <f t="shared" si="157"/>
      </c>
      <c r="Z1974" s="43">
        <f t="shared" si="158"/>
      </c>
    </row>
    <row r="1975" spans="22:26" ht="12.75">
      <c r="V1975" s="43">
        <f t="shared" si="154"/>
      </c>
      <c r="W1975" s="43">
        <f t="shared" si="155"/>
      </c>
      <c r="X1975" s="43">
        <f t="shared" si="156"/>
      </c>
      <c r="Y1975" s="43">
        <f t="shared" si="157"/>
      </c>
      <c r="Z1975" s="43">
        <f t="shared" si="158"/>
      </c>
    </row>
    <row r="1976" spans="22:26" ht="12.75">
      <c r="V1976" s="43">
        <f t="shared" si="154"/>
      </c>
      <c r="W1976" s="43">
        <f t="shared" si="155"/>
      </c>
      <c r="X1976" s="43">
        <f t="shared" si="156"/>
      </c>
      <c r="Y1976" s="43">
        <f t="shared" si="157"/>
      </c>
      <c r="Z1976" s="43">
        <f t="shared" si="158"/>
      </c>
    </row>
    <row r="1977" spans="22:26" ht="12.75">
      <c r="V1977" s="43">
        <f t="shared" si="154"/>
      </c>
      <c r="W1977" s="43">
        <f t="shared" si="155"/>
      </c>
      <c r="X1977" s="43">
        <f t="shared" si="156"/>
      </c>
      <c r="Y1977" s="43">
        <f t="shared" si="157"/>
      </c>
      <c r="Z1977" s="43">
        <f t="shared" si="158"/>
      </c>
    </row>
    <row r="1978" spans="22:26" ht="12.75">
      <c r="V1978" s="43">
        <f t="shared" si="154"/>
      </c>
      <c r="W1978" s="43">
        <f t="shared" si="155"/>
      </c>
      <c r="X1978" s="43">
        <f t="shared" si="156"/>
      </c>
      <c r="Y1978" s="43">
        <f t="shared" si="157"/>
      </c>
      <c r="Z1978" s="43">
        <f t="shared" si="158"/>
      </c>
    </row>
    <row r="1979" spans="22:26" ht="12.75">
      <c r="V1979" s="43">
        <f t="shared" si="154"/>
      </c>
      <c r="W1979" s="43">
        <f t="shared" si="155"/>
      </c>
      <c r="X1979" s="43">
        <f t="shared" si="156"/>
      </c>
      <c r="Y1979" s="43">
        <f t="shared" si="157"/>
      </c>
      <c r="Z1979" s="43">
        <f t="shared" si="158"/>
      </c>
    </row>
    <row r="1980" spans="22:26" ht="12.75">
      <c r="V1980" s="43">
        <f t="shared" si="154"/>
      </c>
      <c r="W1980" s="43">
        <f t="shared" si="155"/>
      </c>
      <c r="X1980" s="43">
        <f t="shared" si="156"/>
      </c>
      <c r="Y1980" s="43">
        <f t="shared" si="157"/>
      </c>
      <c r="Z1980" s="43">
        <f t="shared" si="158"/>
      </c>
    </row>
    <row r="1981" spans="22:26" ht="12.75">
      <c r="V1981" s="43">
        <f t="shared" si="154"/>
      </c>
      <c r="W1981" s="43">
        <f t="shared" si="155"/>
      </c>
      <c r="X1981" s="43">
        <f t="shared" si="156"/>
      </c>
      <c r="Y1981" s="43">
        <f t="shared" si="157"/>
      </c>
      <c r="Z1981" s="43">
        <f t="shared" si="158"/>
      </c>
    </row>
    <row r="1982" spans="22:26" ht="12.75">
      <c r="V1982" s="43">
        <f t="shared" si="154"/>
      </c>
      <c r="W1982" s="43">
        <f t="shared" si="155"/>
      </c>
      <c r="X1982" s="43">
        <f t="shared" si="156"/>
      </c>
      <c r="Y1982" s="43">
        <f t="shared" si="157"/>
      </c>
      <c r="Z1982" s="43">
        <f t="shared" si="158"/>
      </c>
    </row>
    <row r="1983" spans="22:26" ht="12.75">
      <c r="V1983" s="43">
        <f t="shared" si="154"/>
      </c>
      <c r="W1983" s="43">
        <f t="shared" si="155"/>
      </c>
      <c r="X1983" s="43">
        <f t="shared" si="156"/>
      </c>
      <c r="Y1983" s="43">
        <f t="shared" si="157"/>
      </c>
      <c r="Z1983" s="43">
        <f t="shared" si="158"/>
      </c>
    </row>
    <row r="1984" spans="22:26" ht="12.75">
      <c r="V1984" s="43">
        <f t="shared" si="154"/>
      </c>
      <c r="W1984" s="43">
        <f t="shared" si="155"/>
      </c>
      <c r="X1984" s="43">
        <f t="shared" si="156"/>
      </c>
      <c r="Y1984" s="43">
        <f t="shared" si="157"/>
      </c>
      <c r="Z1984" s="43">
        <f t="shared" si="158"/>
      </c>
    </row>
    <row r="1985" spans="22:26" ht="12.75">
      <c r="V1985" s="43">
        <f t="shared" si="154"/>
      </c>
      <c r="W1985" s="43">
        <f t="shared" si="155"/>
      </c>
      <c r="X1985" s="43">
        <f t="shared" si="156"/>
      </c>
      <c r="Y1985" s="43">
        <f t="shared" si="157"/>
      </c>
      <c r="Z1985" s="43">
        <f t="shared" si="158"/>
      </c>
    </row>
    <row r="1986" spans="22:26" ht="12.75">
      <c r="V1986" s="43">
        <f t="shared" si="154"/>
      </c>
      <c r="W1986" s="43">
        <f t="shared" si="155"/>
      </c>
      <c r="X1986" s="43">
        <f t="shared" si="156"/>
      </c>
      <c r="Y1986" s="43">
        <f t="shared" si="157"/>
      </c>
      <c r="Z1986" s="43">
        <f t="shared" si="158"/>
      </c>
    </row>
    <row r="1987" spans="22:26" ht="12.75">
      <c r="V1987" s="43">
        <f t="shared" si="154"/>
      </c>
      <c r="W1987" s="43">
        <f t="shared" si="155"/>
      </c>
      <c r="X1987" s="43">
        <f t="shared" si="156"/>
      </c>
      <c r="Y1987" s="43">
        <f t="shared" si="157"/>
      </c>
      <c r="Z1987" s="43">
        <f t="shared" si="158"/>
      </c>
    </row>
    <row r="1988" spans="22:26" ht="12.75">
      <c r="V1988" s="43">
        <f t="shared" si="154"/>
      </c>
      <c r="W1988" s="43">
        <f t="shared" si="155"/>
      </c>
      <c r="X1988" s="43">
        <f t="shared" si="156"/>
      </c>
      <c r="Y1988" s="43">
        <f t="shared" si="157"/>
      </c>
      <c r="Z1988" s="43">
        <f t="shared" si="158"/>
      </c>
    </row>
    <row r="1989" spans="22:26" ht="12.75">
      <c r="V1989" s="43">
        <f t="shared" si="154"/>
      </c>
      <c r="W1989" s="43">
        <f t="shared" si="155"/>
      </c>
      <c r="X1989" s="43">
        <f t="shared" si="156"/>
      </c>
      <c r="Y1989" s="43">
        <f t="shared" si="157"/>
      </c>
      <c r="Z1989" s="43">
        <f t="shared" si="158"/>
      </c>
    </row>
    <row r="1990" spans="22:26" ht="12.75">
      <c r="V1990" s="43">
        <f t="shared" si="154"/>
      </c>
      <c r="W1990" s="43">
        <f t="shared" si="155"/>
      </c>
      <c r="X1990" s="43">
        <f t="shared" si="156"/>
      </c>
      <c r="Y1990" s="43">
        <f t="shared" si="157"/>
      </c>
      <c r="Z1990" s="43">
        <f t="shared" si="158"/>
      </c>
    </row>
    <row r="1991" spans="22:26" ht="12.75">
      <c r="V1991" s="43">
        <f t="shared" si="154"/>
      </c>
      <c r="W1991" s="43">
        <f t="shared" si="155"/>
      </c>
      <c r="X1991" s="43">
        <f t="shared" si="156"/>
      </c>
      <c r="Y1991" s="43">
        <f t="shared" si="157"/>
      </c>
      <c r="Z1991" s="43">
        <f t="shared" si="158"/>
      </c>
    </row>
    <row r="1992" spans="22:26" ht="12.75">
      <c r="V1992" s="43">
        <f t="shared" si="154"/>
      </c>
      <c r="W1992" s="43">
        <f t="shared" si="155"/>
      </c>
      <c r="X1992" s="43">
        <f t="shared" si="156"/>
      </c>
      <c r="Y1992" s="43">
        <f t="shared" si="157"/>
      </c>
      <c r="Z1992" s="43">
        <f t="shared" si="158"/>
      </c>
    </row>
    <row r="1993" spans="22:26" ht="12.75">
      <c r="V1993" s="43">
        <f t="shared" si="154"/>
      </c>
      <c r="W1993" s="43">
        <f t="shared" si="155"/>
      </c>
      <c r="X1993" s="43">
        <f t="shared" si="156"/>
      </c>
      <c r="Y1993" s="43">
        <f t="shared" si="157"/>
      </c>
      <c r="Z1993" s="43">
        <f t="shared" si="158"/>
      </c>
    </row>
    <row r="1994" spans="22:26" ht="12.75">
      <c r="V1994" s="43">
        <f t="shared" si="154"/>
      </c>
      <c r="W1994" s="43">
        <f t="shared" si="155"/>
      </c>
      <c r="X1994" s="43">
        <f t="shared" si="156"/>
      </c>
      <c r="Y1994" s="43">
        <f t="shared" si="157"/>
      </c>
      <c r="Z1994" s="43">
        <f t="shared" si="158"/>
      </c>
    </row>
    <row r="1995" spans="22:26" ht="12.75">
      <c r="V1995" s="43">
        <f t="shared" si="154"/>
      </c>
      <c r="W1995" s="43">
        <f t="shared" si="155"/>
      </c>
      <c r="X1995" s="43">
        <f t="shared" si="156"/>
      </c>
      <c r="Y1995" s="43">
        <f t="shared" si="157"/>
      </c>
      <c r="Z1995" s="43">
        <f t="shared" si="158"/>
      </c>
    </row>
    <row r="1996" spans="22:26" ht="12.75">
      <c r="V1996" s="43">
        <f t="shared" si="154"/>
      </c>
      <c r="W1996" s="43">
        <f t="shared" si="155"/>
      </c>
      <c r="X1996" s="43">
        <f t="shared" si="156"/>
      </c>
      <c r="Y1996" s="43">
        <f t="shared" si="157"/>
      </c>
      <c r="Z1996" s="43">
        <f t="shared" si="158"/>
      </c>
    </row>
    <row r="1997" spans="22:26" ht="12.75">
      <c r="V1997" s="43">
        <f t="shared" si="154"/>
      </c>
      <c r="W1997" s="43">
        <f t="shared" si="155"/>
      </c>
      <c r="X1997" s="43">
        <f t="shared" si="156"/>
      </c>
      <c r="Y1997" s="43">
        <f t="shared" si="157"/>
      </c>
      <c r="Z1997" s="43">
        <f t="shared" si="158"/>
      </c>
    </row>
    <row r="1998" spans="22:26" ht="12.75">
      <c r="V1998" s="43">
        <f t="shared" si="154"/>
      </c>
      <c r="W1998" s="43">
        <f t="shared" si="155"/>
      </c>
      <c r="X1998" s="43">
        <f t="shared" si="156"/>
      </c>
      <c r="Y1998" s="43">
        <f t="shared" si="157"/>
      </c>
      <c r="Z1998" s="43">
        <f t="shared" si="158"/>
      </c>
    </row>
    <row r="1999" spans="22:26" ht="12.75">
      <c r="V1999" s="43">
        <f t="shared" si="154"/>
      </c>
      <c r="W1999" s="43">
        <f t="shared" si="155"/>
      </c>
      <c r="X1999" s="43">
        <f t="shared" si="156"/>
      </c>
      <c r="Y1999" s="43">
        <f t="shared" si="157"/>
      </c>
      <c r="Z1999" s="43">
        <f t="shared" si="158"/>
      </c>
    </row>
    <row r="2000" spans="22:26" ht="12.75">
      <c r="V2000" s="43">
        <f t="shared" si="154"/>
      </c>
      <c r="W2000" s="43">
        <f t="shared" si="155"/>
      </c>
      <c r="X2000" s="43">
        <f t="shared" si="156"/>
      </c>
      <c r="Y2000" s="43">
        <f t="shared" si="157"/>
      </c>
      <c r="Z2000" s="43">
        <f t="shared" si="158"/>
      </c>
    </row>
    <row r="2001" spans="22:26" ht="12.75">
      <c r="V2001" s="43">
        <f t="shared" si="154"/>
      </c>
      <c r="W2001" s="43">
        <f t="shared" si="155"/>
      </c>
      <c r="X2001" s="43">
        <f t="shared" si="156"/>
      </c>
      <c r="Y2001" s="43">
        <f t="shared" si="157"/>
      </c>
      <c r="Z2001" s="43">
        <f t="shared" si="158"/>
      </c>
    </row>
    <row r="2002" spans="22:26" ht="12.75">
      <c r="V2002" s="43">
        <f t="shared" si="154"/>
      </c>
      <c r="W2002" s="43">
        <f t="shared" si="155"/>
      </c>
      <c r="X2002" s="43">
        <f t="shared" si="156"/>
      </c>
      <c r="Y2002" s="43">
        <f t="shared" si="157"/>
      </c>
      <c r="Z2002" s="43">
        <f t="shared" si="158"/>
      </c>
    </row>
    <row r="2003" spans="22:26" ht="12.75">
      <c r="V2003" s="43">
        <f t="shared" si="154"/>
      </c>
      <c r="W2003" s="43">
        <f t="shared" si="155"/>
      </c>
      <c r="X2003" s="43">
        <f t="shared" si="156"/>
      </c>
      <c r="Y2003" s="43">
        <f t="shared" si="157"/>
      </c>
      <c r="Z2003" s="43">
        <f t="shared" si="158"/>
      </c>
    </row>
    <row r="2004" spans="22:26" ht="12.75">
      <c r="V2004" s="43">
        <f t="shared" si="154"/>
      </c>
      <c r="W2004" s="43">
        <f t="shared" si="155"/>
      </c>
      <c r="X2004" s="43">
        <f t="shared" si="156"/>
      </c>
      <c r="Y2004" s="43">
        <f t="shared" si="157"/>
      </c>
      <c r="Z2004" s="43">
        <f t="shared" si="158"/>
      </c>
    </row>
    <row r="2005" spans="22:26" ht="12.75">
      <c r="V2005" s="43">
        <f t="shared" si="154"/>
      </c>
      <c r="W2005" s="43">
        <f t="shared" si="155"/>
      </c>
      <c r="X2005" s="43">
        <f t="shared" si="156"/>
      </c>
      <c r="Y2005" s="43">
        <f t="shared" si="157"/>
      </c>
      <c r="Z2005" s="43">
        <f t="shared" si="158"/>
      </c>
    </row>
    <row r="2006" spans="22:26" ht="12.75">
      <c r="V2006" s="43">
        <f t="shared" si="154"/>
      </c>
      <c r="W2006" s="43">
        <f t="shared" si="155"/>
      </c>
      <c r="X2006" s="43">
        <f t="shared" si="156"/>
      </c>
      <c r="Y2006" s="43">
        <f t="shared" si="157"/>
      </c>
      <c r="Z2006" s="43">
        <f t="shared" si="158"/>
      </c>
    </row>
    <row r="2007" spans="22:26" ht="12.75">
      <c r="V2007" s="43">
        <f t="shared" si="154"/>
      </c>
      <c r="W2007" s="43">
        <f t="shared" si="155"/>
      </c>
      <c r="X2007" s="43">
        <f t="shared" si="156"/>
      </c>
      <c r="Y2007" s="43">
        <f t="shared" si="157"/>
      </c>
      <c r="Z2007" s="43">
        <f t="shared" si="158"/>
      </c>
    </row>
    <row r="2008" spans="22:26" ht="12.75">
      <c r="V2008" s="43">
        <f t="shared" si="154"/>
      </c>
      <c r="W2008" s="43">
        <f t="shared" si="155"/>
      </c>
      <c r="X2008" s="43">
        <f t="shared" si="156"/>
      </c>
      <c r="Y2008" s="43">
        <f t="shared" si="157"/>
      </c>
      <c r="Z2008" s="43">
        <f t="shared" si="158"/>
      </c>
    </row>
    <row r="2009" spans="22:26" ht="12.75">
      <c r="V2009" s="43">
        <f t="shared" si="154"/>
      </c>
      <c r="W2009" s="43">
        <f t="shared" si="155"/>
      </c>
      <c r="X2009" s="43">
        <f t="shared" si="156"/>
      </c>
      <c r="Y2009" s="43">
        <f t="shared" si="157"/>
      </c>
      <c r="Z2009" s="43">
        <f t="shared" si="158"/>
      </c>
    </row>
    <row r="2010" spans="22:26" ht="12.75">
      <c r="V2010" s="43">
        <f t="shared" si="154"/>
      </c>
      <c r="W2010" s="43">
        <f t="shared" si="155"/>
      </c>
      <c r="X2010" s="43">
        <f t="shared" si="156"/>
      </c>
      <c r="Y2010" s="43">
        <f t="shared" si="157"/>
      </c>
      <c r="Z2010" s="43">
        <f t="shared" si="158"/>
      </c>
    </row>
    <row r="2011" spans="22:26" ht="12.75">
      <c r="V2011" s="43">
        <f t="shared" si="154"/>
      </c>
      <c r="W2011" s="43">
        <f t="shared" si="155"/>
      </c>
      <c r="X2011" s="43">
        <f t="shared" si="156"/>
      </c>
      <c r="Y2011" s="43">
        <f t="shared" si="157"/>
      </c>
      <c r="Z2011" s="43">
        <f t="shared" si="158"/>
      </c>
    </row>
    <row r="2012" spans="22:26" ht="12.75">
      <c r="V2012" s="43">
        <f t="shared" si="154"/>
      </c>
      <c r="W2012" s="43">
        <f t="shared" si="155"/>
      </c>
      <c r="X2012" s="43">
        <f t="shared" si="156"/>
      </c>
      <c r="Y2012" s="43">
        <f t="shared" si="157"/>
      </c>
      <c r="Z2012" s="43">
        <f t="shared" si="158"/>
      </c>
    </row>
    <row r="2013" spans="22:26" ht="12.75">
      <c r="V2013" s="43">
        <f t="shared" si="154"/>
      </c>
      <c r="W2013" s="43">
        <f t="shared" si="155"/>
      </c>
      <c r="X2013" s="43">
        <f t="shared" si="156"/>
      </c>
      <c r="Y2013" s="43">
        <f t="shared" si="157"/>
      </c>
      <c r="Z2013" s="43">
        <f t="shared" si="158"/>
      </c>
    </row>
    <row r="2014" spans="22:26" ht="12.75">
      <c r="V2014" s="43">
        <f t="shared" si="154"/>
      </c>
      <c r="W2014" s="43">
        <f t="shared" si="155"/>
      </c>
      <c r="X2014" s="43">
        <f t="shared" si="156"/>
      </c>
      <c r="Y2014" s="43">
        <f t="shared" si="157"/>
      </c>
      <c r="Z2014" s="43">
        <f t="shared" si="158"/>
      </c>
    </row>
    <row r="2015" spans="22:26" ht="12.75">
      <c r="V2015" s="43">
        <f t="shared" si="154"/>
      </c>
      <c r="W2015" s="43">
        <f t="shared" si="155"/>
      </c>
      <c r="X2015" s="43">
        <f t="shared" si="156"/>
      </c>
      <c r="Y2015" s="43">
        <f t="shared" si="157"/>
      </c>
      <c r="Z2015" s="43">
        <f t="shared" si="158"/>
      </c>
    </row>
    <row r="2016" spans="22:26" ht="12.75">
      <c r="V2016" s="43">
        <f t="shared" si="154"/>
      </c>
      <c r="W2016" s="43">
        <f t="shared" si="155"/>
      </c>
      <c r="X2016" s="43">
        <f t="shared" si="156"/>
      </c>
      <c r="Y2016" s="43">
        <f t="shared" si="157"/>
      </c>
      <c r="Z2016" s="43">
        <f t="shared" si="158"/>
      </c>
    </row>
    <row r="2017" spans="22:26" ht="12.75">
      <c r="V2017" s="43">
        <f t="shared" si="154"/>
      </c>
      <c r="W2017" s="43">
        <f t="shared" si="155"/>
      </c>
      <c r="X2017" s="43">
        <f t="shared" si="156"/>
      </c>
      <c r="Y2017" s="43">
        <f t="shared" si="157"/>
      </c>
      <c r="Z2017" s="43">
        <f t="shared" si="158"/>
      </c>
    </row>
    <row r="2018" spans="22:26" ht="12.75">
      <c r="V2018" s="43">
        <f t="shared" si="154"/>
      </c>
      <c r="W2018" s="43">
        <f t="shared" si="155"/>
      </c>
      <c r="X2018" s="43">
        <f t="shared" si="156"/>
      </c>
      <c r="Y2018" s="43">
        <f t="shared" si="157"/>
      </c>
      <c r="Z2018" s="43">
        <f t="shared" si="158"/>
      </c>
    </row>
    <row r="2019" spans="22:26" ht="12.75">
      <c r="V2019" s="43">
        <f t="shared" si="154"/>
      </c>
      <c r="W2019" s="43">
        <f t="shared" si="155"/>
      </c>
      <c r="X2019" s="43">
        <f t="shared" si="156"/>
      </c>
      <c r="Y2019" s="43">
        <f t="shared" si="157"/>
      </c>
      <c r="Z2019" s="43">
        <f t="shared" si="158"/>
      </c>
    </row>
    <row r="2020" spans="22:26" ht="12.75">
      <c r="V2020" s="43">
        <f t="shared" si="154"/>
      </c>
      <c r="W2020" s="43">
        <f t="shared" si="155"/>
      </c>
      <c r="X2020" s="43">
        <f t="shared" si="156"/>
      </c>
      <c r="Y2020" s="43">
        <f t="shared" si="157"/>
      </c>
      <c r="Z2020" s="43">
        <f t="shared" si="158"/>
      </c>
    </row>
    <row r="2021" spans="22:26" ht="12.75">
      <c r="V2021" s="43">
        <f t="shared" si="154"/>
      </c>
      <c r="W2021" s="43">
        <f t="shared" si="155"/>
      </c>
      <c r="X2021" s="43">
        <f t="shared" si="156"/>
      </c>
      <c r="Y2021" s="43">
        <f t="shared" si="157"/>
      </c>
      <c r="Z2021" s="43">
        <f t="shared" si="158"/>
      </c>
    </row>
    <row r="2022" spans="22:26" ht="12.75">
      <c r="V2022" s="43">
        <f t="shared" si="154"/>
      </c>
      <c r="W2022" s="43">
        <f t="shared" si="155"/>
      </c>
      <c r="X2022" s="43">
        <f t="shared" si="156"/>
      </c>
      <c r="Y2022" s="43">
        <f t="shared" si="157"/>
      </c>
      <c r="Z2022" s="43">
        <f t="shared" si="158"/>
      </c>
    </row>
    <row r="2023" spans="22:26" ht="12.75">
      <c r="V2023" s="43">
        <f t="shared" si="154"/>
      </c>
      <c r="W2023" s="43">
        <f t="shared" si="155"/>
      </c>
      <c r="X2023" s="43">
        <f t="shared" si="156"/>
      </c>
      <c r="Y2023" s="43">
        <f t="shared" si="157"/>
      </c>
      <c r="Z2023" s="43">
        <f t="shared" si="158"/>
      </c>
    </row>
    <row r="2024" spans="22:26" ht="12.75">
      <c r="V2024" s="43">
        <f t="shared" si="154"/>
      </c>
      <c r="W2024" s="43">
        <f t="shared" si="155"/>
      </c>
      <c r="X2024" s="43">
        <f t="shared" si="156"/>
      </c>
      <c r="Y2024" s="43">
        <f t="shared" si="157"/>
      </c>
      <c r="Z2024" s="43">
        <f t="shared" si="158"/>
      </c>
    </row>
    <row r="2025" spans="22:26" ht="12.75">
      <c r="V2025" s="43">
        <f t="shared" si="154"/>
      </c>
      <c r="W2025" s="43">
        <f t="shared" si="155"/>
      </c>
      <c r="X2025" s="43">
        <f t="shared" si="156"/>
      </c>
      <c r="Y2025" s="43">
        <f t="shared" si="157"/>
      </c>
      <c r="Z2025" s="43">
        <f t="shared" si="158"/>
      </c>
    </row>
    <row r="2026" spans="22:26" ht="12.75">
      <c r="V2026" s="43">
        <f t="shared" si="154"/>
      </c>
      <c r="W2026" s="43">
        <f t="shared" si="155"/>
      </c>
      <c r="X2026" s="43">
        <f t="shared" si="156"/>
      </c>
      <c r="Y2026" s="43">
        <f t="shared" si="157"/>
      </c>
      <c r="Z2026" s="43">
        <f t="shared" si="158"/>
      </c>
    </row>
    <row r="2027" spans="22:26" ht="12.75">
      <c r="V2027" s="43">
        <f t="shared" si="154"/>
      </c>
      <c r="W2027" s="43">
        <f t="shared" si="155"/>
      </c>
      <c r="X2027" s="43">
        <f t="shared" si="156"/>
      </c>
      <c r="Y2027" s="43">
        <f t="shared" si="157"/>
      </c>
      <c r="Z2027" s="43">
        <f t="shared" si="158"/>
      </c>
    </row>
    <row r="2028" spans="22:26" ht="12.75">
      <c r="V2028" s="43">
        <f t="shared" si="154"/>
      </c>
      <c r="W2028" s="43">
        <f t="shared" si="155"/>
      </c>
      <c r="X2028" s="43">
        <f t="shared" si="156"/>
      </c>
      <c r="Y2028" s="43">
        <f t="shared" si="157"/>
      </c>
      <c r="Z2028" s="43">
        <f t="shared" si="158"/>
      </c>
    </row>
    <row r="2029" spans="22:26" ht="12.75">
      <c r="V2029" s="43">
        <f t="shared" si="154"/>
      </c>
      <c r="W2029" s="43">
        <f t="shared" si="155"/>
      </c>
      <c r="X2029" s="43">
        <f t="shared" si="156"/>
      </c>
      <c r="Y2029" s="43">
        <f t="shared" si="157"/>
      </c>
      <c r="Z2029" s="43">
        <f t="shared" si="158"/>
      </c>
    </row>
    <row r="2030" spans="22:26" ht="12.75">
      <c r="V2030" s="43">
        <f t="shared" si="154"/>
      </c>
      <c r="W2030" s="43">
        <f t="shared" si="155"/>
      </c>
      <c r="X2030" s="43">
        <f t="shared" si="156"/>
      </c>
      <c r="Y2030" s="43">
        <f t="shared" si="157"/>
      </c>
      <c r="Z2030" s="43">
        <f t="shared" si="158"/>
      </c>
    </row>
    <row r="2031" spans="22:26" ht="12.75">
      <c r="V2031" s="43">
        <f t="shared" si="154"/>
      </c>
      <c r="W2031" s="43">
        <f t="shared" si="155"/>
      </c>
      <c r="X2031" s="43">
        <f t="shared" si="156"/>
      </c>
      <c r="Y2031" s="43">
        <f t="shared" si="157"/>
      </c>
      <c r="Z2031" s="43">
        <f t="shared" si="158"/>
      </c>
    </row>
    <row r="2032" spans="22:26" ht="12.75">
      <c r="V2032" s="43">
        <f t="shared" si="154"/>
      </c>
      <c r="W2032" s="43">
        <f t="shared" si="155"/>
      </c>
      <c r="X2032" s="43">
        <f t="shared" si="156"/>
      </c>
      <c r="Y2032" s="43">
        <f t="shared" si="157"/>
      </c>
      <c r="Z2032" s="43">
        <f t="shared" si="158"/>
      </c>
    </row>
    <row r="2033" spans="22:26" ht="12.75">
      <c r="V2033" s="43">
        <f aca="true" t="shared" si="159" ref="V2033:V2096">IF((AY2033&gt;$K$3)*(AY2033&lt;=$L$3),AY2033,"")</f>
      </c>
      <c r="W2033" s="43">
        <f aca="true" t="shared" si="160" ref="W2033:W2096">IF((AY2033&gt;$K$4)*(AY2033&lt;=$L$4),AY2033,"")</f>
      </c>
      <c r="X2033" s="43">
        <f aca="true" t="shared" si="161" ref="X2033:X2096">IF((AY2033&gt;$K$5)*(AY2033&lt;=$L$5),AY2033,"")</f>
      </c>
      <c r="Y2033" s="43">
        <f aca="true" t="shared" si="162" ref="Y2033:Y2096">IF((AY2033&gt;$K$6)*(AY2033&lt;=$L$6),AY2033,"")</f>
      </c>
      <c r="Z2033" s="43">
        <f aca="true" t="shared" si="163" ref="Z2033:Z2096">IF((AY2033&gt;$K$7),AY2033,"")</f>
      </c>
    </row>
    <row r="2034" spans="22:26" ht="12.75">
      <c r="V2034" s="43">
        <f t="shared" si="159"/>
      </c>
      <c r="W2034" s="43">
        <f t="shared" si="160"/>
      </c>
      <c r="X2034" s="43">
        <f t="shared" si="161"/>
      </c>
      <c r="Y2034" s="43">
        <f t="shared" si="162"/>
      </c>
      <c r="Z2034" s="43">
        <f t="shared" si="163"/>
      </c>
    </row>
    <row r="2035" spans="22:26" ht="12.75">
      <c r="V2035" s="43">
        <f t="shared" si="159"/>
      </c>
      <c r="W2035" s="43">
        <f t="shared" si="160"/>
      </c>
      <c r="X2035" s="43">
        <f t="shared" si="161"/>
      </c>
      <c r="Y2035" s="43">
        <f t="shared" si="162"/>
      </c>
      <c r="Z2035" s="43">
        <f t="shared" si="163"/>
      </c>
    </row>
    <row r="2036" spans="22:26" ht="12.75">
      <c r="V2036" s="43">
        <f t="shared" si="159"/>
      </c>
      <c r="W2036" s="43">
        <f t="shared" si="160"/>
      </c>
      <c r="X2036" s="43">
        <f t="shared" si="161"/>
      </c>
      <c r="Y2036" s="43">
        <f t="shared" si="162"/>
      </c>
      <c r="Z2036" s="43">
        <f t="shared" si="163"/>
      </c>
    </row>
    <row r="2037" spans="22:26" ht="12.75">
      <c r="V2037" s="43">
        <f t="shared" si="159"/>
      </c>
      <c r="W2037" s="43">
        <f t="shared" si="160"/>
      </c>
      <c r="X2037" s="43">
        <f t="shared" si="161"/>
      </c>
      <c r="Y2037" s="43">
        <f t="shared" si="162"/>
      </c>
      <c r="Z2037" s="43">
        <f t="shared" si="163"/>
      </c>
    </row>
    <row r="2038" spans="22:26" ht="12.75">
      <c r="V2038" s="43">
        <f t="shared" si="159"/>
      </c>
      <c r="W2038" s="43">
        <f t="shared" si="160"/>
      </c>
      <c r="X2038" s="43">
        <f t="shared" si="161"/>
      </c>
      <c r="Y2038" s="43">
        <f t="shared" si="162"/>
      </c>
      <c r="Z2038" s="43">
        <f t="shared" si="163"/>
      </c>
    </row>
    <row r="2039" spans="22:26" ht="12.75">
      <c r="V2039" s="43">
        <f t="shared" si="159"/>
      </c>
      <c r="W2039" s="43">
        <f t="shared" si="160"/>
      </c>
      <c r="X2039" s="43">
        <f t="shared" si="161"/>
      </c>
      <c r="Y2039" s="43">
        <f t="shared" si="162"/>
      </c>
      <c r="Z2039" s="43">
        <f t="shared" si="163"/>
      </c>
    </row>
    <row r="2040" spans="22:26" ht="12.75">
      <c r="V2040" s="43">
        <f t="shared" si="159"/>
      </c>
      <c r="W2040" s="43">
        <f t="shared" si="160"/>
      </c>
      <c r="X2040" s="43">
        <f t="shared" si="161"/>
      </c>
      <c r="Y2040" s="43">
        <f t="shared" si="162"/>
      </c>
      <c r="Z2040" s="43">
        <f t="shared" si="163"/>
      </c>
    </row>
    <row r="2041" spans="22:26" ht="12.75">
      <c r="V2041" s="43">
        <f t="shared" si="159"/>
      </c>
      <c r="W2041" s="43">
        <f t="shared" si="160"/>
      </c>
      <c r="X2041" s="43">
        <f t="shared" si="161"/>
      </c>
      <c r="Y2041" s="43">
        <f t="shared" si="162"/>
      </c>
      <c r="Z2041" s="43">
        <f t="shared" si="163"/>
      </c>
    </row>
    <row r="2042" spans="22:26" ht="12.75">
      <c r="V2042" s="43">
        <f t="shared" si="159"/>
      </c>
      <c r="W2042" s="43">
        <f t="shared" si="160"/>
      </c>
      <c r="X2042" s="43">
        <f t="shared" si="161"/>
      </c>
      <c r="Y2042" s="43">
        <f t="shared" si="162"/>
      </c>
      <c r="Z2042" s="43">
        <f t="shared" si="163"/>
      </c>
    </row>
    <row r="2043" spans="22:26" ht="12.75">
      <c r="V2043" s="43">
        <f t="shared" si="159"/>
      </c>
      <c r="W2043" s="43">
        <f t="shared" si="160"/>
      </c>
      <c r="X2043" s="43">
        <f t="shared" si="161"/>
      </c>
      <c r="Y2043" s="43">
        <f t="shared" si="162"/>
      </c>
      <c r="Z2043" s="43">
        <f t="shared" si="163"/>
      </c>
    </row>
    <row r="2044" spans="22:26" ht="12.75">
      <c r="V2044" s="43">
        <f t="shared" si="159"/>
      </c>
      <c r="W2044" s="43">
        <f t="shared" si="160"/>
      </c>
      <c r="X2044" s="43">
        <f t="shared" si="161"/>
      </c>
      <c r="Y2044" s="43">
        <f t="shared" si="162"/>
      </c>
      <c r="Z2044" s="43">
        <f t="shared" si="163"/>
      </c>
    </row>
    <row r="2045" spans="22:26" ht="12.75">
      <c r="V2045" s="43">
        <f t="shared" si="159"/>
      </c>
      <c r="W2045" s="43">
        <f t="shared" si="160"/>
      </c>
      <c r="X2045" s="43">
        <f t="shared" si="161"/>
      </c>
      <c r="Y2045" s="43">
        <f t="shared" si="162"/>
      </c>
      <c r="Z2045" s="43">
        <f t="shared" si="163"/>
      </c>
    </row>
    <row r="2046" spans="22:26" ht="12.75">
      <c r="V2046" s="43">
        <f t="shared" si="159"/>
      </c>
      <c r="W2046" s="43">
        <f t="shared" si="160"/>
      </c>
      <c r="X2046" s="43">
        <f t="shared" si="161"/>
      </c>
      <c r="Y2046" s="43">
        <f t="shared" si="162"/>
      </c>
      <c r="Z2046" s="43">
        <f t="shared" si="163"/>
      </c>
    </row>
    <row r="2047" spans="22:26" ht="12.75">
      <c r="V2047" s="43">
        <f t="shared" si="159"/>
      </c>
      <c r="W2047" s="43">
        <f t="shared" si="160"/>
      </c>
      <c r="X2047" s="43">
        <f t="shared" si="161"/>
      </c>
      <c r="Y2047" s="43">
        <f t="shared" si="162"/>
      </c>
      <c r="Z2047" s="43">
        <f t="shared" si="163"/>
      </c>
    </row>
    <row r="2048" spans="22:26" ht="12.75">
      <c r="V2048" s="43">
        <f t="shared" si="159"/>
      </c>
      <c r="W2048" s="43">
        <f t="shared" si="160"/>
      </c>
      <c r="X2048" s="43">
        <f t="shared" si="161"/>
      </c>
      <c r="Y2048" s="43">
        <f t="shared" si="162"/>
      </c>
      <c r="Z2048" s="43">
        <f t="shared" si="163"/>
      </c>
    </row>
    <row r="2049" spans="22:26" ht="12.75">
      <c r="V2049" s="43">
        <f t="shared" si="159"/>
      </c>
      <c r="W2049" s="43">
        <f t="shared" si="160"/>
      </c>
      <c r="X2049" s="43">
        <f t="shared" si="161"/>
      </c>
      <c r="Y2049" s="43">
        <f t="shared" si="162"/>
      </c>
      <c r="Z2049" s="43">
        <f t="shared" si="163"/>
      </c>
    </row>
    <row r="2050" spans="22:26" ht="12.75">
      <c r="V2050" s="43">
        <f t="shared" si="159"/>
      </c>
      <c r="W2050" s="43">
        <f t="shared" si="160"/>
      </c>
      <c r="X2050" s="43">
        <f t="shared" si="161"/>
      </c>
      <c r="Y2050" s="43">
        <f t="shared" si="162"/>
      </c>
      <c r="Z2050" s="43">
        <f t="shared" si="163"/>
      </c>
    </row>
    <row r="2051" spans="22:26" ht="12.75">
      <c r="V2051" s="43">
        <f t="shared" si="159"/>
      </c>
      <c r="W2051" s="43">
        <f t="shared" si="160"/>
      </c>
      <c r="X2051" s="43">
        <f t="shared" si="161"/>
      </c>
      <c r="Y2051" s="43">
        <f t="shared" si="162"/>
      </c>
      <c r="Z2051" s="43">
        <f t="shared" si="163"/>
      </c>
    </row>
    <row r="2052" spans="22:26" ht="12.75">
      <c r="V2052" s="43">
        <f t="shared" si="159"/>
      </c>
      <c r="W2052" s="43">
        <f t="shared" si="160"/>
      </c>
      <c r="X2052" s="43">
        <f t="shared" si="161"/>
      </c>
      <c r="Y2052" s="43">
        <f t="shared" si="162"/>
      </c>
      <c r="Z2052" s="43">
        <f t="shared" si="163"/>
      </c>
    </row>
    <row r="2053" spans="22:26" ht="12.75">
      <c r="V2053" s="43">
        <f t="shared" si="159"/>
      </c>
      <c r="W2053" s="43">
        <f t="shared" si="160"/>
      </c>
      <c r="X2053" s="43">
        <f t="shared" si="161"/>
      </c>
      <c r="Y2053" s="43">
        <f t="shared" si="162"/>
      </c>
      <c r="Z2053" s="43">
        <f t="shared" si="163"/>
      </c>
    </row>
    <row r="2054" spans="22:26" ht="12.75">
      <c r="V2054" s="43">
        <f t="shared" si="159"/>
      </c>
      <c r="W2054" s="43">
        <f t="shared" si="160"/>
      </c>
      <c r="X2054" s="43">
        <f t="shared" si="161"/>
      </c>
      <c r="Y2054" s="43">
        <f t="shared" si="162"/>
      </c>
      <c r="Z2054" s="43">
        <f t="shared" si="163"/>
      </c>
    </row>
    <row r="2055" spans="22:26" ht="12.75">
      <c r="V2055" s="43">
        <f t="shared" si="159"/>
      </c>
      <c r="W2055" s="43">
        <f t="shared" si="160"/>
      </c>
      <c r="X2055" s="43">
        <f t="shared" si="161"/>
      </c>
      <c r="Y2055" s="43">
        <f t="shared" si="162"/>
      </c>
      <c r="Z2055" s="43">
        <f t="shared" si="163"/>
      </c>
    </row>
    <row r="2056" spans="22:26" ht="12.75">
      <c r="V2056" s="43">
        <f t="shared" si="159"/>
      </c>
      <c r="W2056" s="43">
        <f t="shared" si="160"/>
      </c>
      <c r="X2056" s="43">
        <f t="shared" si="161"/>
      </c>
      <c r="Y2056" s="43">
        <f t="shared" si="162"/>
      </c>
      <c r="Z2056" s="43">
        <f t="shared" si="163"/>
      </c>
    </row>
    <row r="2057" spans="22:26" ht="12.75">
      <c r="V2057" s="43">
        <f t="shared" si="159"/>
      </c>
      <c r="W2057" s="43">
        <f t="shared" si="160"/>
      </c>
      <c r="X2057" s="43">
        <f t="shared" si="161"/>
      </c>
      <c r="Y2057" s="43">
        <f t="shared" si="162"/>
      </c>
      <c r="Z2057" s="43">
        <f t="shared" si="163"/>
      </c>
    </row>
    <row r="2058" spans="22:26" ht="12.75">
      <c r="V2058" s="43">
        <f t="shared" si="159"/>
      </c>
      <c r="W2058" s="43">
        <f t="shared" si="160"/>
      </c>
      <c r="X2058" s="43">
        <f t="shared" si="161"/>
      </c>
      <c r="Y2058" s="43">
        <f t="shared" si="162"/>
      </c>
      <c r="Z2058" s="43">
        <f t="shared" si="163"/>
      </c>
    </row>
    <row r="2059" spans="22:26" ht="12.75">
      <c r="V2059" s="43">
        <f t="shared" si="159"/>
      </c>
      <c r="W2059" s="43">
        <f t="shared" si="160"/>
      </c>
      <c r="X2059" s="43">
        <f t="shared" si="161"/>
      </c>
      <c r="Y2059" s="43">
        <f t="shared" si="162"/>
      </c>
      <c r="Z2059" s="43">
        <f t="shared" si="163"/>
      </c>
    </row>
    <row r="2060" spans="22:26" ht="12.75">
      <c r="V2060" s="43">
        <f t="shared" si="159"/>
      </c>
      <c r="W2060" s="43">
        <f t="shared" si="160"/>
      </c>
      <c r="X2060" s="43">
        <f t="shared" si="161"/>
      </c>
      <c r="Y2060" s="43">
        <f t="shared" si="162"/>
      </c>
      <c r="Z2060" s="43">
        <f t="shared" si="163"/>
      </c>
    </row>
    <row r="2061" spans="22:26" ht="12.75">
      <c r="V2061" s="43">
        <f t="shared" si="159"/>
      </c>
      <c r="W2061" s="43">
        <f t="shared" si="160"/>
      </c>
      <c r="X2061" s="43">
        <f t="shared" si="161"/>
      </c>
      <c r="Y2061" s="43">
        <f t="shared" si="162"/>
      </c>
      <c r="Z2061" s="43">
        <f t="shared" si="163"/>
      </c>
    </row>
    <row r="2062" spans="22:26" ht="12.75">
      <c r="V2062" s="43">
        <f t="shared" si="159"/>
      </c>
      <c r="W2062" s="43">
        <f t="shared" si="160"/>
      </c>
      <c r="X2062" s="43">
        <f t="shared" si="161"/>
      </c>
      <c r="Y2062" s="43">
        <f t="shared" si="162"/>
      </c>
      <c r="Z2062" s="43">
        <f t="shared" si="163"/>
      </c>
    </row>
    <row r="2063" spans="22:26" ht="12.75">
      <c r="V2063" s="43">
        <f t="shared" si="159"/>
      </c>
      <c r="W2063" s="43">
        <f t="shared" si="160"/>
      </c>
      <c r="X2063" s="43">
        <f t="shared" si="161"/>
      </c>
      <c r="Y2063" s="43">
        <f t="shared" si="162"/>
      </c>
      <c r="Z2063" s="43">
        <f t="shared" si="163"/>
      </c>
    </row>
    <row r="2064" spans="22:26" ht="12.75">
      <c r="V2064" s="43">
        <f t="shared" si="159"/>
      </c>
      <c r="W2064" s="43">
        <f t="shared" si="160"/>
      </c>
      <c r="X2064" s="43">
        <f t="shared" si="161"/>
      </c>
      <c r="Y2064" s="43">
        <f t="shared" si="162"/>
      </c>
      <c r="Z2064" s="43">
        <f t="shared" si="163"/>
      </c>
    </row>
    <row r="2065" spans="22:26" ht="12.75">
      <c r="V2065" s="43">
        <f t="shared" si="159"/>
      </c>
      <c r="W2065" s="43">
        <f t="shared" si="160"/>
      </c>
      <c r="X2065" s="43">
        <f t="shared" si="161"/>
      </c>
      <c r="Y2065" s="43">
        <f t="shared" si="162"/>
      </c>
      <c r="Z2065" s="43">
        <f t="shared" si="163"/>
      </c>
    </row>
    <row r="2066" spans="22:26" ht="12.75">
      <c r="V2066" s="43">
        <f t="shared" si="159"/>
      </c>
      <c r="W2066" s="43">
        <f t="shared" si="160"/>
      </c>
      <c r="X2066" s="43">
        <f t="shared" si="161"/>
      </c>
      <c r="Y2066" s="43">
        <f t="shared" si="162"/>
      </c>
      <c r="Z2066" s="43">
        <f t="shared" si="163"/>
      </c>
    </row>
    <row r="2067" spans="22:26" ht="12.75">
      <c r="V2067" s="43">
        <f t="shared" si="159"/>
      </c>
      <c r="W2067" s="43">
        <f t="shared" si="160"/>
      </c>
      <c r="X2067" s="43">
        <f t="shared" si="161"/>
      </c>
      <c r="Y2067" s="43">
        <f t="shared" si="162"/>
      </c>
      <c r="Z2067" s="43">
        <f t="shared" si="163"/>
      </c>
    </row>
    <row r="2068" spans="22:26" ht="12.75">
      <c r="V2068" s="43">
        <f t="shared" si="159"/>
      </c>
      <c r="W2068" s="43">
        <f t="shared" si="160"/>
      </c>
      <c r="X2068" s="43">
        <f t="shared" si="161"/>
      </c>
      <c r="Y2068" s="43">
        <f t="shared" si="162"/>
      </c>
      <c r="Z2068" s="43">
        <f t="shared" si="163"/>
      </c>
    </row>
    <row r="2069" spans="22:26" ht="12.75">
      <c r="V2069" s="43">
        <f t="shared" si="159"/>
      </c>
      <c r="W2069" s="43">
        <f t="shared" si="160"/>
      </c>
      <c r="X2069" s="43">
        <f t="shared" si="161"/>
      </c>
      <c r="Y2069" s="43">
        <f t="shared" si="162"/>
      </c>
      <c r="Z2069" s="43">
        <f t="shared" si="163"/>
      </c>
    </row>
    <row r="2070" spans="22:26" ht="12.75">
      <c r="V2070" s="43">
        <f t="shared" si="159"/>
      </c>
      <c r="W2070" s="43">
        <f t="shared" si="160"/>
      </c>
      <c r="X2070" s="43">
        <f t="shared" si="161"/>
      </c>
      <c r="Y2070" s="43">
        <f t="shared" si="162"/>
      </c>
      <c r="Z2070" s="43">
        <f t="shared" si="163"/>
      </c>
    </row>
    <row r="2071" spans="22:26" ht="12.75">
      <c r="V2071" s="43">
        <f t="shared" si="159"/>
      </c>
      <c r="W2071" s="43">
        <f t="shared" si="160"/>
      </c>
      <c r="X2071" s="43">
        <f t="shared" si="161"/>
      </c>
      <c r="Y2071" s="43">
        <f t="shared" si="162"/>
      </c>
      <c r="Z2071" s="43">
        <f t="shared" si="163"/>
      </c>
    </row>
    <row r="2072" spans="22:26" ht="12.75">
      <c r="V2072" s="43">
        <f t="shared" si="159"/>
      </c>
      <c r="W2072" s="43">
        <f t="shared" si="160"/>
      </c>
      <c r="X2072" s="43">
        <f t="shared" si="161"/>
      </c>
      <c r="Y2072" s="43">
        <f t="shared" si="162"/>
      </c>
      <c r="Z2072" s="43">
        <f t="shared" si="163"/>
      </c>
    </row>
    <row r="2073" spans="22:26" ht="12.75">
      <c r="V2073" s="43">
        <f t="shared" si="159"/>
      </c>
      <c r="W2073" s="43">
        <f t="shared" si="160"/>
      </c>
      <c r="X2073" s="43">
        <f t="shared" si="161"/>
      </c>
      <c r="Y2073" s="43">
        <f t="shared" si="162"/>
      </c>
      <c r="Z2073" s="43">
        <f t="shared" si="163"/>
      </c>
    </row>
    <row r="2074" spans="22:26" ht="12.75">
      <c r="V2074" s="43">
        <f t="shared" si="159"/>
      </c>
      <c r="W2074" s="43">
        <f t="shared" si="160"/>
      </c>
      <c r="X2074" s="43">
        <f t="shared" si="161"/>
      </c>
      <c r="Y2074" s="43">
        <f t="shared" si="162"/>
      </c>
      <c r="Z2074" s="43">
        <f t="shared" si="163"/>
      </c>
    </row>
    <row r="2075" spans="22:26" ht="12.75">
      <c r="V2075" s="43">
        <f t="shared" si="159"/>
      </c>
      <c r="W2075" s="43">
        <f t="shared" si="160"/>
      </c>
      <c r="X2075" s="43">
        <f t="shared" si="161"/>
      </c>
      <c r="Y2075" s="43">
        <f t="shared" si="162"/>
      </c>
      <c r="Z2075" s="43">
        <f t="shared" si="163"/>
      </c>
    </row>
    <row r="2076" spans="22:26" ht="12.75">
      <c r="V2076" s="43">
        <f t="shared" si="159"/>
      </c>
      <c r="W2076" s="43">
        <f t="shared" si="160"/>
      </c>
      <c r="X2076" s="43">
        <f t="shared" si="161"/>
      </c>
      <c r="Y2076" s="43">
        <f t="shared" si="162"/>
      </c>
      <c r="Z2076" s="43">
        <f t="shared" si="163"/>
      </c>
    </row>
    <row r="2077" spans="22:26" ht="12.75">
      <c r="V2077" s="43">
        <f t="shared" si="159"/>
      </c>
      <c r="W2077" s="43">
        <f t="shared" si="160"/>
      </c>
      <c r="X2077" s="43">
        <f t="shared" si="161"/>
      </c>
      <c r="Y2077" s="43">
        <f t="shared" si="162"/>
      </c>
      <c r="Z2077" s="43">
        <f t="shared" si="163"/>
      </c>
    </row>
    <row r="2078" spans="22:26" ht="12.75">
      <c r="V2078" s="43">
        <f t="shared" si="159"/>
      </c>
      <c r="W2078" s="43">
        <f t="shared" si="160"/>
      </c>
      <c r="X2078" s="43">
        <f t="shared" si="161"/>
      </c>
      <c r="Y2078" s="43">
        <f t="shared" si="162"/>
      </c>
      <c r="Z2078" s="43">
        <f t="shared" si="163"/>
      </c>
    </row>
    <row r="2079" spans="22:26" ht="12.75">
      <c r="V2079" s="43">
        <f t="shared" si="159"/>
      </c>
      <c r="W2079" s="43">
        <f t="shared" si="160"/>
      </c>
      <c r="X2079" s="43">
        <f t="shared" si="161"/>
      </c>
      <c r="Y2079" s="43">
        <f t="shared" si="162"/>
      </c>
      <c r="Z2079" s="43">
        <f t="shared" si="163"/>
      </c>
    </row>
    <row r="2080" spans="22:26" ht="12.75">
      <c r="V2080" s="43">
        <f t="shared" si="159"/>
      </c>
      <c r="W2080" s="43">
        <f t="shared" si="160"/>
      </c>
      <c r="X2080" s="43">
        <f t="shared" si="161"/>
      </c>
      <c r="Y2080" s="43">
        <f t="shared" si="162"/>
      </c>
      <c r="Z2080" s="43">
        <f t="shared" si="163"/>
      </c>
    </row>
    <row r="2081" spans="22:26" ht="12.75">
      <c r="V2081" s="43">
        <f t="shared" si="159"/>
      </c>
      <c r="W2081" s="43">
        <f t="shared" si="160"/>
      </c>
      <c r="X2081" s="43">
        <f t="shared" si="161"/>
      </c>
      <c r="Y2081" s="43">
        <f t="shared" si="162"/>
      </c>
      <c r="Z2081" s="43">
        <f t="shared" si="163"/>
      </c>
    </row>
    <row r="2082" spans="22:26" ht="12.75">
      <c r="V2082" s="43">
        <f t="shared" si="159"/>
      </c>
      <c r="W2082" s="43">
        <f t="shared" si="160"/>
      </c>
      <c r="X2082" s="43">
        <f t="shared" si="161"/>
      </c>
      <c r="Y2082" s="43">
        <f t="shared" si="162"/>
      </c>
      <c r="Z2082" s="43">
        <f t="shared" si="163"/>
      </c>
    </row>
    <row r="2083" spans="22:26" ht="12.75">
      <c r="V2083" s="43">
        <f t="shared" si="159"/>
      </c>
      <c r="W2083" s="43">
        <f t="shared" si="160"/>
      </c>
      <c r="X2083" s="43">
        <f t="shared" si="161"/>
      </c>
      <c r="Y2083" s="43">
        <f t="shared" si="162"/>
      </c>
      <c r="Z2083" s="43">
        <f t="shared" si="163"/>
      </c>
    </row>
    <row r="2084" spans="22:26" ht="12.75">
      <c r="V2084" s="43">
        <f t="shared" si="159"/>
      </c>
      <c r="W2084" s="43">
        <f t="shared" si="160"/>
      </c>
      <c r="X2084" s="43">
        <f t="shared" si="161"/>
      </c>
      <c r="Y2084" s="43">
        <f t="shared" si="162"/>
      </c>
      <c r="Z2084" s="43">
        <f t="shared" si="163"/>
      </c>
    </row>
    <row r="2085" spans="22:26" ht="12.75">
      <c r="V2085" s="43">
        <f t="shared" si="159"/>
      </c>
      <c r="W2085" s="43">
        <f t="shared" si="160"/>
      </c>
      <c r="X2085" s="43">
        <f t="shared" si="161"/>
      </c>
      <c r="Y2085" s="43">
        <f t="shared" si="162"/>
      </c>
      <c r="Z2085" s="43">
        <f t="shared" si="163"/>
      </c>
    </row>
    <row r="2086" spans="22:26" ht="12.75">
      <c r="V2086" s="43">
        <f t="shared" si="159"/>
      </c>
      <c r="W2086" s="43">
        <f t="shared" si="160"/>
      </c>
      <c r="X2086" s="43">
        <f t="shared" si="161"/>
      </c>
      <c r="Y2086" s="43">
        <f t="shared" si="162"/>
      </c>
      <c r="Z2086" s="43">
        <f t="shared" si="163"/>
      </c>
    </row>
    <row r="2087" spans="22:26" ht="12.75">
      <c r="V2087" s="43">
        <f t="shared" si="159"/>
      </c>
      <c r="W2087" s="43">
        <f t="shared" si="160"/>
      </c>
      <c r="X2087" s="43">
        <f t="shared" si="161"/>
      </c>
      <c r="Y2087" s="43">
        <f t="shared" si="162"/>
      </c>
      <c r="Z2087" s="43">
        <f t="shared" si="163"/>
      </c>
    </row>
    <row r="2088" spans="22:26" ht="12.75">
      <c r="V2088" s="43">
        <f t="shared" si="159"/>
      </c>
      <c r="W2088" s="43">
        <f t="shared" si="160"/>
      </c>
      <c r="X2088" s="43">
        <f t="shared" si="161"/>
      </c>
      <c r="Y2088" s="43">
        <f t="shared" si="162"/>
      </c>
      <c r="Z2088" s="43">
        <f t="shared" si="163"/>
      </c>
    </row>
    <row r="2089" spans="22:26" ht="12.75">
      <c r="V2089" s="43">
        <f t="shared" si="159"/>
      </c>
      <c r="W2089" s="43">
        <f t="shared" si="160"/>
      </c>
      <c r="X2089" s="43">
        <f t="shared" si="161"/>
      </c>
      <c r="Y2089" s="43">
        <f t="shared" si="162"/>
      </c>
      <c r="Z2089" s="43">
        <f t="shared" si="163"/>
      </c>
    </row>
    <row r="2090" spans="22:26" ht="12.75">
      <c r="V2090" s="43">
        <f t="shared" si="159"/>
      </c>
      <c r="W2090" s="43">
        <f t="shared" si="160"/>
      </c>
      <c r="X2090" s="43">
        <f t="shared" si="161"/>
      </c>
      <c r="Y2090" s="43">
        <f t="shared" si="162"/>
      </c>
      <c r="Z2090" s="43">
        <f t="shared" si="163"/>
      </c>
    </row>
    <row r="2091" spans="22:26" ht="12.75">
      <c r="V2091" s="43">
        <f t="shared" si="159"/>
      </c>
      <c r="W2091" s="43">
        <f t="shared" si="160"/>
      </c>
      <c r="X2091" s="43">
        <f t="shared" si="161"/>
      </c>
      <c r="Y2091" s="43">
        <f t="shared" si="162"/>
      </c>
      <c r="Z2091" s="43">
        <f t="shared" si="163"/>
      </c>
    </row>
    <row r="2092" spans="22:26" ht="12.75">
      <c r="V2092" s="43">
        <f t="shared" si="159"/>
      </c>
      <c r="W2092" s="43">
        <f t="shared" si="160"/>
      </c>
      <c r="X2092" s="43">
        <f t="shared" si="161"/>
      </c>
      <c r="Y2092" s="43">
        <f t="shared" si="162"/>
      </c>
      <c r="Z2092" s="43">
        <f t="shared" si="163"/>
      </c>
    </row>
    <row r="2093" spans="22:26" ht="12.75">
      <c r="V2093" s="43">
        <f t="shared" si="159"/>
      </c>
      <c r="W2093" s="43">
        <f t="shared" si="160"/>
      </c>
      <c r="X2093" s="43">
        <f t="shared" si="161"/>
      </c>
      <c r="Y2093" s="43">
        <f t="shared" si="162"/>
      </c>
      <c r="Z2093" s="43">
        <f t="shared" si="163"/>
      </c>
    </row>
    <row r="2094" spans="22:26" ht="12.75">
      <c r="V2094" s="43">
        <f t="shared" si="159"/>
      </c>
      <c r="W2094" s="43">
        <f t="shared" si="160"/>
      </c>
      <c r="X2094" s="43">
        <f t="shared" si="161"/>
      </c>
      <c r="Y2094" s="43">
        <f t="shared" si="162"/>
      </c>
      <c r="Z2094" s="43">
        <f t="shared" si="163"/>
      </c>
    </row>
    <row r="2095" spans="22:26" ht="12.75">
      <c r="V2095" s="43">
        <f t="shared" si="159"/>
      </c>
      <c r="W2095" s="43">
        <f t="shared" si="160"/>
      </c>
      <c r="X2095" s="43">
        <f t="shared" si="161"/>
      </c>
      <c r="Y2095" s="43">
        <f t="shared" si="162"/>
      </c>
      <c r="Z2095" s="43">
        <f t="shared" si="163"/>
      </c>
    </row>
    <row r="2096" spans="22:26" ht="12.75">
      <c r="V2096" s="43">
        <f t="shared" si="159"/>
      </c>
      <c r="W2096" s="43">
        <f t="shared" si="160"/>
      </c>
      <c r="X2096" s="43">
        <f t="shared" si="161"/>
      </c>
      <c r="Y2096" s="43">
        <f t="shared" si="162"/>
      </c>
      <c r="Z2096" s="43">
        <f t="shared" si="163"/>
      </c>
    </row>
    <row r="2097" spans="22:26" ht="12.75">
      <c r="V2097" s="43">
        <f aca="true" t="shared" si="164" ref="V2097:V2160">IF((AY2097&gt;$K$3)*(AY2097&lt;=$L$3),AY2097,"")</f>
      </c>
      <c r="W2097" s="43">
        <f aca="true" t="shared" si="165" ref="W2097:W2160">IF((AY2097&gt;$K$4)*(AY2097&lt;=$L$4),AY2097,"")</f>
      </c>
      <c r="X2097" s="43">
        <f aca="true" t="shared" si="166" ref="X2097:X2160">IF((AY2097&gt;$K$5)*(AY2097&lt;=$L$5),AY2097,"")</f>
      </c>
      <c r="Y2097" s="43">
        <f aca="true" t="shared" si="167" ref="Y2097:Y2160">IF((AY2097&gt;$K$6)*(AY2097&lt;=$L$6),AY2097,"")</f>
      </c>
      <c r="Z2097" s="43">
        <f aca="true" t="shared" si="168" ref="Z2097:Z2160">IF((AY2097&gt;$K$7),AY2097,"")</f>
      </c>
    </row>
    <row r="2098" spans="22:26" ht="12.75">
      <c r="V2098" s="43">
        <f t="shared" si="164"/>
      </c>
      <c r="W2098" s="43">
        <f t="shared" si="165"/>
      </c>
      <c r="X2098" s="43">
        <f t="shared" si="166"/>
      </c>
      <c r="Y2098" s="43">
        <f t="shared" si="167"/>
      </c>
      <c r="Z2098" s="43">
        <f t="shared" si="168"/>
      </c>
    </row>
    <row r="2099" spans="22:26" ht="12.75">
      <c r="V2099" s="43">
        <f t="shared" si="164"/>
      </c>
      <c r="W2099" s="43">
        <f t="shared" si="165"/>
      </c>
      <c r="X2099" s="43">
        <f t="shared" si="166"/>
      </c>
      <c r="Y2099" s="43">
        <f t="shared" si="167"/>
      </c>
      <c r="Z2099" s="43">
        <f t="shared" si="168"/>
      </c>
    </row>
    <row r="2100" spans="22:26" ht="12.75">
      <c r="V2100" s="43">
        <f t="shared" si="164"/>
      </c>
      <c r="W2100" s="43">
        <f t="shared" si="165"/>
      </c>
      <c r="X2100" s="43">
        <f t="shared" si="166"/>
      </c>
      <c r="Y2100" s="43">
        <f t="shared" si="167"/>
      </c>
      <c r="Z2100" s="43">
        <f t="shared" si="168"/>
      </c>
    </row>
    <row r="2101" spans="22:26" ht="12.75">
      <c r="V2101" s="43">
        <f t="shared" si="164"/>
      </c>
      <c r="W2101" s="43">
        <f t="shared" si="165"/>
      </c>
      <c r="X2101" s="43">
        <f t="shared" si="166"/>
      </c>
      <c r="Y2101" s="43">
        <f t="shared" si="167"/>
      </c>
      <c r="Z2101" s="43">
        <f t="shared" si="168"/>
      </c>
    </row>
    <row r="2102" spans="22:26" ht="12.75">
      <c r="V2102" s="43">
        <f t="shared" si="164"/>
      </c>
      <c r="W2102" s="43">
        <f t="shared" si="165"/>
      </c>
      <c r="X2102" s="43">
        <f t="shared" si="166"/>
      </c>
      <c r="Y2102" s="43">
        <f t="shared" si="167"/>
      </c>
      <c r="Z2102" s="43">
        <f t="shared" si="168"/>
      </c>
    </row>
    <row r="2103" spans="22:26" ht="12.75">
      <c r="V2103" s="43">
        <f t="shared" si="164"/>
      </c>
      <c r="W2103" s="43">
        <f t="shared" si="165"/>
      </c>
      <c r="X2103" s="43">
        <f t="shared" si="166"/>
      </c>
      <c r="Y2103" s="43">
        <f t="shared" si="167"/>
      </c>
      <c r="Z2103" s="43">
        <f t="shared" si="168"/>
      </c>
    </row>
    <row r="2104" spans="22:26" ht="12.75">
      <c r="V2104" s="43">
        <f t="shared" si="164"/>
      </c>
      <c r="W2104" s="43">
        <f t="shared" si="165"/>
      </c>
      <c r="X2104" s="43">
        <f t="shared" si="166"/>
      </c>
      <c r="Y2104" s="43">
        <f t="shared" si="167"/>
      </c>
      <c r="Z2104" s="43">
        <f t="shared" si="168"/>
      </c>
    </row>
    <row r="2105" spans="22:26" ht="12.75">
      <c r="V2105" s="43">
        <f t="shared" si="164"/>
      </c>
      <c r="W2105" s="43">
        <f t="shared" si="165"/>
      </c>
      <c r="X2105" s="43">
        <f t="shared" si="166"/>
      </c>
      <c r="Y2105" s="43">
        <f t="shared" si="167"/>
      </c>
      <c r="Z2105" s="43">
        <f t="shared" si="168"/>
      </c>
    </row>
    <row r="2106" spans="22:26" ht="12.75">
      <c r="V2106" s="43">
        <f t="shared" si="164"/>
      </c>
      <c r="W2106" s="43">
        <f t="shared" si="165"/>
      </c>
      <c r="X2106" s="43">
        <f t="shared" si="166"/>
      </c>
      <c r="Y2106" s="43">
        <f t="shared" si="167"/>
      </c>
      <c r="Z2106" s="43">
        <f t="shared" si="168"/>
      </c>
    </row>
    <row r="2107" spans="22:26" ht="12.75">
      <c r="V2107" s="43">
        <f t="shared" si="164"/>
      </c>
      <c r="W2107" s="43">
        <f t="shared" si="165"/>
      </c>
      <c r="X2107" s="43">
        <f t="shared" si="166"/>
      </c>
      <c r="Y2107" s="43">
        <f t="shared" si="167"/>
      </c>
      <c r="Z2107" s="43">
        <f t="shared" si="168"/>
      </c>
    </row>
    <row r="2108" spans="22:26" ht="12.75">
      <c r="V2108" s="43">
        <f t="shared" si="164"/>
      </c>
      <c r="W2108" s="43">
        <f t="shared" si="165"/>
      </c>
      <c r="X2108" s="43">
        <f t="shared" si="166"/>
      </c>
      <c r="Y2108" s="43">
        <f t="shared" si="167"/>
      </c>
      <c r="Z2108" s="43">
        <f t="shared" si="168"/>
      </c>
    </row>
    <row r="2109" spans="22:26" ht="12.75">
      <c r="V2109" s="43">
        <f t="shared" si="164"/>
      </c>
      <c r="W2109" s="43">
        <f t="shared" si="165"/>
      </c>
      <c r="X2109" s="43">
        <f t="shared" si="166"/>
      </c>
      <c r="Y2109" s="43">
        <f t="shared" si="167"/>
      </c>
      <c r="Z2109" s="43">
        <f t="shared" si="168"/>
      </c>
    </row>
    <row r="2110" spans="22:26" ht="12.75">
      <c r="V2110" s="43">
        <f t="shared" si="164"/>
      </c>
      <c r="W2110" s="43">
        <f t="shared" si="165"/>
      </c>
      <c r="X2110" s="43">
        <f t="shared" si="166"/>
      </c>
      <c r="Y2110" s="43">
        <f t="shared" si="167"/>
      </c>
      <c r="Z2110" s="43">
        <f t="shared" si="168"/>
      </c>
    </row>
    <row r="2111" spans="22:26" ht="12.75">
      <c r="V2111" s="43">
        <f t="shared" si="164"/>
      </c>
      <c r="W2111" s="43">
        <f t="shared" si="165"/>
      </c>
      <c r="X2111" s="43">
        <f t="shared" si="166"/>
      </c>
      <c r="Y2111" s="43">
        <f t="shared" si="167"/>
      </c>
      <c r="Z2111" s="43">
        <f t="shared" si="168"/>
      </c>
    </row>
    <row r="2112" spans="22:26" ht="12.75">
      <c r="V2112" s="43">
        <f t="shared" si="164"/>
      </c>
      <c r="W2112" s="43">
        <f t="shared" si="165"/>
      </c>
      <c r="X2112" s="43">
        <f t="shared" si="166"/>
      </c>
      <c r="Y2112" s="43">
        <f t="shared" si="167"/>
      </c>
      <c r="Z2112" s="43">
        <f t="shared" si="168"/>
      </c>
    </row>
    <row r="2113" spans="22:26" ht="12.75">
      <c r="V2113" s="43">
        <f t="shared" si="164"/>
      </c>
      <c r="W2113" s="43">
        <f t="shared" si="165"/>
      </c>
      <c r="X2113" s="43">
        <f t="shared" si="166"/>
      </c>
      <c r="Y2113" s="43">
        <f t="shared" si="167"/>
      </c>
      <c r="Z2113" s="43">
        <f t="shared" si="168"/>
      </c>
    </row>
    <row r="2114" spans="22:26" ht="12.75">
      <c r="V2114" s="43">
        <f t="shared" si="164"/>
      </c>
      <c r="W2114" s="43">
        <f t="shared" si="165"/>
      </c>
      <c r="X2114" s="43">
        <f t="shared" si="166"/>
      </c>
      <c r="Y2114" s="43">
        <f t="shared" si="167"/>
      </c>
      <c r="Z2114" s="43">
        <f t="shared" si="168"/>
      </c>
    </row>
    <row r="2115" spans="22:26" ht="12.75">
      <c r="V2115" s="43">
        <f t="shared" si="164"/>
      </c>
      <c r="W2115" s="43">
        <f t="shared" si="165"/>
      </c>
      <c r="X2115" s="43">
        <f t="shared" si="166"/>
      </c>
      <c r="Y2115" s="43">
        <f t="shared" si="167"/>
      </c>
      <c r="Z2115" s="43">
        <f t="shared" si="168"/>
      </c>
    </row>
    <row r="2116" spans="22:26" ht="12.75">
      <c r="V2116" s="43">
        <f t="shared" si="164"/>
      </c>
      <c r="W2116" s="43">
        <f t="shared" si="165"/>
      </c>
      <c r="X2116" s="43">
        <f t="shared" si="166"/>
      </c>
      <c r="Y2116" s="43">
        <f t="shared" si="167"/>
      </c>
      <c r="Z2116" s="43">
        <f t="shared" si="168"/>
      </c>
    </row>
    <row r="2117" spans="22:26" ht="12.75">
      <c r="V2117" s="43">
        <f t="shared" si="164"/>
      </c>
      <c r="W2117" s="43">
        <f t="shared" si="165"/>
      </c>
      <c r="X2117" s="43">
        <f t="shared" si="166"/>
      </c>
      <c r="Y2117" s="43">
        <f t="shared" si="167"/>
      </c>
      <c r="Z2117" s="43">
        <f t="shared" si="168"/>
      </c>
    </row>
    <row r="2118" spans="22:26" ht="12.75">
      <c r="V2118" s="43">
        <f t="shared" si="164"/>
      </c>
      <c r="W2118" s="43">
        <f t="shared" si="165"/>
      </c>
      <c r="X2118" s="43">
        <f t="shared" si="166"/>
      </c>
      <c r="Y2118" s="43">
        <f t="shared" si="167"/>
      </c>
      <c r="Z2118" s="43">
        <f t="shared" si="168"/>
      </c>
    </row>
    <row r="2119" spans="22:26" ht="12.75">
      <c r="V2119" s="43">
        <f t="shared" si="164"/>
      </c>
      <c r="W2119" s="43">
        <f t="shared" si="165"/>
      </c>
      <c r="X2119" s="43">
        <f t="shared" si="166"/>
      </c>
      <c r="Y2119" s="43">
        <f t="shared" si="167"/>
      </c>
      <c r="Z2119" s="43">
        <f t="shared" si="168"/>
      </c>
    </row>
    <row r="2120" spans="22:26" ht="12.75">
      <c r="V2120" s="43">
        <f t="shared" si="164"/>
      </c>
      <c r="W2120" s="43">
        <f t="shared" si="165"/>
      </c>
      <c r="X2120" s="43">
        <f t="shared" si="166"/>
      </c>
      <c r="Y2120" s="43">
        <f t="shared" si="167"/>
      </c>
      <c r="Z2120" s="43">
        <f t="shared" si="168"/>
      </c>
    </row>
    <row r="2121" spans="22:26" ht="12.75">
      <c r="V2121" s="43">
        <f t="shared" si="164"/>
      </c>
      <c r="W2121" s="43">
        <f t="shared" si="165"/>
      </c>
      <c r="X2121" s="43">
        <f t="shared" si="166"/>
      </c>
      <c r="Y2121" s="43">
        <f t="shared" si="167"/>
      </c>
      <c r="Z2121" s="43">
        <f t="shared" si="168"/>
      </c>
    </row>
    <row r="2122" spans="22:26" ht="12.75">
      <c r="V2122" s="43">
        <f t="shared" si="164"/>
      </c>
      <c r="W2122" s="43">
        <f t="shared" si="165"/>
      </c>
      <c r="X2122" s="43">
        <f t="shared" si="166"/>
      </c>
      <c r="Y2122" s="43">
        <f t="shared" si="167"/>
      </c>
      <c r="Z2122" s="43">
        <f t="shared" si="168"/>
      </c>
    </row>
    <row r="2123" spans="22:26" ht="12.75">
      <c r="V2123" s="43">
        <f t="shared" si="164"/>
      </c>
      <c r="W2123" s="43">
        <f t="shared" si="165"/>
      </c>
      <c r="X2123" s="43">
        <f t="shared" si="166"/>
      </c>
      <c r="Y2123" s="43">
        <f t="shared" si="167"/>
      </c>
      <c r="Z2123" s="43">
        <f t="shared" si="168"/>
      </c>
    </row>
    <row r="2124" spans="22:26" ht="12.75">
      <c r="V2124" s="43">
        <f t="shared" si="164"/>
      </c>
      <c r="W2124" s="43">
        <f t="shared" si="165"/>
      </c>
      <c r="X2124" s="43">
        <f t="shared" si="166"/>
      </c>
      <c r="Y2124" s="43">
        <f t="shared" si="167"/>
      </c>
      <c r="Z2124" s="43">
        <f t="shared" si="168"/>
      </c>
    </row>
    <row r="2125" spans="22:26" ht="12.75">
      <c r="V2125" s="43">
        <f t="shared" si="164"/>
      </c>
      <c r="W2125" s="43">
        <f t="shared" si="165"/>
      </c>
      <c r="X2125" s="43">
        <f t="shared" si="166"/>
      </c>
      <c r="Y2125" s="43">
        <f t="shared" si="167"/>
      </c>
      <c r="Z2125" s="43">
        <f t="shared" si="168"/>
      </c>
    </row>
    <row r="2126" spans="22:26" ht="12.75">
      <c r="V2126" s="43">
        <f t="shared" si="164"/>
      </c>
      <c r="W2126" s="43">
        <f t="shared" si="165"/>
      </c>
      <c r="X2126" s="43">
        <f t="shared" si="166"/>
      </c>
      <c r="Y2126" s="43">
        <f t="shared" si="167"/>
      </c>
      <c r="Z2126" s="43">
        <f t="shared" si="168"/>
      </c>
    </row>
    <row r="2127" spans="22:26" ht="12.75">
      <c r="V2127" s="43">
        <f t="shared" si="164"/>
      </c>
      <c r="W2127" s="43">
        <f t="shared" si="165"/>
      </c>
      <c r="X2127" s="43">
        <f t="shared" si="166"/>
      </c>
      <c r="Y2127" s="43">
        <f t="shared" si="167"/>
      </c>
      <c r="Z2127" s="43">
        <f t="shared" si="168"/>
      </c>
    </row>
    <row r="2128" spans="22:26" ht="12.75">
      <c r="V2128" s="43">
        <f t="shared" si="164"/>
      </c>
      <c r="W2128" s="43">
        <f t="shared" si="165"/>
      </c>
      <c r="X2128" s="43">
        <f t="shared" si="166"/>
      </c>
      <c r="Y2128" s="43">
        <f t="shared" si="167"/>
      </c>
      <c r="Z2128" s="43">
        <f t="shared" si="168"/>
      </c>
    </row>
    <row r="2129" spans="22:26" ht="12.75">
      <c r="V2129" s="43">
        <f t="shared" si="164"/>
      </c>
      <c r="W2129" s="43">
        <f t="shared" si="165"/>
      </c>
      <c r="X2129" s="43">
        <f t="shared" si="166"/>
      </c>
      <c r="Y2129" s="43">
        <f t="shared" si="167"/>
      </c>
      <c r="Z2129" s="43">
        <f t="shared" si="168"/>
      </c>
    </row>
    <row r="2130" spans="22:26" ht="12.75">
      <c r="V2130" s="43">
        <f t="shared" si="164"/>
      </c>
      <c r="W2130" s="43">
        <f t="shared" si="165"/>
      </c>
      <c r="X2130" s="43">
        <f t="shared" si="166"/>
      </c>
      <c r="Y2130" s="43">
        <f t="shared" si="167"/>
      </c>
      <c r="Z2130" s="43">
        <f t="shared" si="168"/>
      </c>
    </row>
    <row r="2131" spans="22:26" ht="12.75">
      <c r="V2131" s="43">
        <f t="shared" si="164"/>
      </c>
      <c r="W2131" s="43">
        <f t="shared" si="165"/>
      </c>
      <c r="X2131" s="43">
        <f t="shared" si="166"/>
      </c>
      <c r="Y2131" s="43">
        <f t="shared" si="167"/>
      </c>
      <c r="Z2131" s="43">
        <f t="shared" si="168"/>
      </c>
    </row>
    <row r="2132" spans="22:26" ht="12.75">
      <c r="V2132" s="43">
        <f t="shared" si="164"/>
      </c>
      <c r="W2132" s="43">
        <f t="shared" si="165"/>
      </c>
      <c r="X2132" s="43">
        <f t="shared" si="166"/>
      </c>
      <c r="Y2132" s="43">
        <f t="shared" si="167"/>
      </c>
      <c r="Z2132" s="43">
        <f t="shared" si="168"/>
      </c>
    </row>
    <row r="2133" spans="22:26" ht="12.75">
      <c r="V2133" s="43">
        <f t="shared" si="164"/>
      </c>
      <c r="W2133" s="43">
        <f t="shared" si="165"/>
      </c>
      <c r="X2133" s="43">
        <f t="shared" si="166"/>
      </c>
      <c r="Y2133" s="43">
        <f t="shared" si="167"/>
      </c>
      <c r="Z2133" s="43">
        <f t="shared" si="168"/>
      </c>
    </row>
    <row r="2134" spans="22:26" ht="12.75">
      <c r="V2134" s="43">
        <f t="shared" si="164"/>
      </c>
      <c r="W2134" s="43">
        <f t="shared" si="165"/>
      </c>
      <c r="X2134" s="43">
        <f t="shared" si="166"/>
      </c>
      <c r="Y2134" s="43">
        <f t="shared" si="167"/>
      </c>
      <c r="Z2134" s="43">
        <f t="shared" si="168"/>
      </c>
    </row>
    <row r="2135" spans="22:26" ht="12.75">
      <c r="V2135" s="43">
        <f t="shared" si="164"/>
      </c>
      <c r="W2135" s="43">
        <f t="shared" si="165"/>
      </c>
      <c r="X2135" s="43">
        <f t="shared" si="166"/>
      </c>
      <c r="Y2135" s="43">
        <f t="shared" si="167"/>
      </c>
      <c r="Z2135" s="43">
        <f t="shared" si="168"/>
      </c>
    </row>
    <row r="2136" spans="22:26" ht="12.75">
      <c r="V2136" s="43">
        <f t="shared" si="164"/>
      </c>
      <c r="W2136" s="43">
        <f t="shared" si="165"/>
      </c>
      <c r="X2136" s="43">
        <f t="shared" si="166"/>
      </c>
      <c r="Y2136" s="43">
        <f t="shared" si="167"/>
      </c>
      <c r="Z2136" s="43">
        <f t="shared" si="168"/>
      </c>
    </row>
    <row r="2137" spans="22:26" ht="12.75">
      <c r="V2137" s="43">
        <f t="shared" si="164"/>
      </c>
      <c r="W2137" s="43">
        <f t="shared" si="165"/>
      </c>
      <c r="X2137" s="43">
        <f t="shared" si="166"/>
      </c>
      <c r="Y2137" s="43">
        <f t="shared" si="167"/>
      </c>
      <c r="Z2137" s="43">
        <f t="shared" si="168"/>
      </c>
    </row>
    <row r="2138" spans="22:26" ht="12.75">
      <c r="V2138" s="43">
        <f t="shared" si="164"/>
      </c>
      <c r="W2138" s="43">
        <f t="shared" si="165"/>
      </c>
      <c r="X2138" s="43">
        <f t="shared" si="166"/>
      </c>
      <c r="Y2138" s="43">
        <f t="shared" si="167"/>
      </c>
      <c r="Z2138" s="43">
        <f t="shared" si="168"/>
      </c>
    </row>
    <row r="2139" spans="22:26" ht="12.75">
      <c r="V2139" s="43">
        <f t="shared" si="164"/>
      </c>
      <c r="W2139" s="43">
        <f t="shared" si="165"/>
      </c>
      <c r="X2139" s="43">
        <f t="shared" si="166"/>
      </c>
      <c r="Y2139" s="43">
        <f t="shared" si="167"/>
      </c>
      <c r="Z2139" s="43">
        <f t="shared" si="168"/>
      </c>
    </row>
    <row r="2140" spans="22:26" ht="12.75">
      <c r="V2140" s="43">
        <f t="shared" si="164"/>
      </c>
      <c r="W2140" s="43">
        <f t="shared" si="165"/>
      </c>
      <c r="X2140" s="43">
        <f t="shared" si="166"/>
      </c>
      <c r="Y2140" s="43">
        <f t="shared" si="167"/>
      </c>
      <c r="Z2140" s="43">
        <f t="shared" si="168"/>
      </c>
    </row>
    <row r="2141" spans="22:26" ht="12.75">
      <c r="V2141" s="43">
        <f t="shared" si="164"/>
      </c>
      <c r="W2141" s="43">
        <f t="shared" si="165"/>
      </c>
      <c r="X2141" s="43">
        <f t="shared" si="166"/>
      </c>
      <c r="Y2141" s="43">
        <f t="shared" si="167"/>
      </c>
      <c r="Z2141" s="43">
        <f t="shared" si="168"/>
      </c>
    </row>
    <row r="2142" spans="22:26" ht="12.75">
      <c r="V2142" s="43">
        <f t="shared" si="164"/>
      </c>
      <c r="W2142" s="43">
        <f t="shared" si="165"/>
      </c>
      <c r="X2142" s="43">
        <f t="shared" si="166"/>
      </c>
      <c r="Y2142" s="43">
        <f t="shared" si="167"/>
      </c>
      <c r="Z2142" s="43">
        <f t="shared" si="168"/>
      </c>
    </row>
    <row r="2143" spans="22:26" ht="12.75">
      <c r="V2143" s="43">
        <f t="shared" si="164"/>
      </c>
      <c r="W2143" s="43">
        <f t="shared" si="165"/>
      </c>
      <c r="X2143" s="43">
        <f t="shared" si="166"/>
      </c>
      <c r="Y2143" s="43">
        <f t="shared" si="167"/>
      </c>
      <c r="Z2143" s="43">
        <f t="shared" si="168"/>
      </c>
    </row>
    <row r="2144" spans="22:26" ht="12.75">
      <c r="V2144" s="43">
        <f t="shared" si="164"/>
      </c>
      <c r="W2144" s="43">
        <f t="shared" si="165"/>
      </c>
      <c r="X2144" s="43">
        <f t="shared" si="166"/>
      </c>
      <c r="Y2144" s="43">
        <f t="shared" si="167"/>
      </c>
      <c r="Z2144" s="43">
        <f t="shared" si="168"/>
      </c>
    </row>
    <row r="2145" spans="22:26" ht="12.75">
      <c r="V2145" s="43">
        <f t="shared" si="164"/>
      </c>
      <c r="W2145" s="43">
        <f t="shared" si="165"/>
      </c>
      <c r="X2145" s="43">
        <f t="shared" si="166"/>
      </c>
      <c r="Y2145" s="43">
        <f t="shared" si="167"/>
      </c>
      <c r="Z2145" s="43">
        <f t="shared" si="168"/>
      </c>
    </row>
    <row r="2146" spans="22:26" ht="12.75">
      <c r="V2146" s="43">
        <f t="shared" si="164"/>
      </c>
      <c r="W2146" s="43">
        <f t="shared" si="165"/>
      </c>
      <c r="X2146" s="43">
        <f t="shared" si="166"/>
      </c>
      <c r="Y2146" s="43">
        <f t="shared" si="167"/>
      </c>
      <c r="Z2146" s="43">
        <f t="shared" si="168"/>
      </c>
    </row>
    <row r="2147" spans="22:26" ht="12.75">
      <c r="V2147" s="43">
        <f t="shared" si="164"/>
      </c>
      <c r="W2147" s="43">
        <f t="shared" si="165"/>
      </c>
      <c r="X2147" s="43">
        <f t="shared" si="166"/>
      </c>
      <c r="Y2147" s="43">
        <f t="shared" si="167"/>
      </c>
      <c r="Z2147" s="43">
        <f t="shared" si="168"/>
      </c>
    </row>
    <row r="2148" spans="22:26" ht="12.75">
      <c r="V2148" s="43">
        <f t="shared" si="164"/>
      </c>
      <c r="W2148" s="43">
        <f t="shared" si="165"/>
      </c>
      <c r="X2148" s="43">
        <f t="shared" si="166"/>
      </c>
      <c r="Y2148" s="43">
        <f t="shared" si="167"/>
      </c>
      <c r="Z2148" s="43">
        <f t="shared" si="168"/>
      </c>
    </row>
    <row r="2149" spans="22:26" ht="12.75">
      <c r="V2149" s="43">
        <f t="shared" si="164"/>
      </c>
      <c r="W2149" s="43">
        <f t="shared" si="165"/>
      </c>
      <c r="X2149" s="43">
        <f t="shared" si="166"/>
      </c>
      <c r="Y2149" s="43">
        <f t="shared" si="167"/>
      </c>
      <c r="Z2149" s="43">
        <f t="shared" si="168"/>
      </c>
    </row>
    <row r="2150" spans="22:26" ht="12.75">
      <c r="V2150" s="43">
        <f t="shared" si="164"/>
      </c>
      <c r="W2150" s="43">
        <f t="shared" si="165"/>
      </c>
      <c r="X2150" s="43">
        <f t="shared" si="166"/>
      </c>
      <c r="Y2150" s="43">
        <f t="shared" si="167"/>
      </c>
      <c r="Z2150" s="43">
        <f t="shared" si="168"/>
      </c>
    </row>
    <row r="2151" spans="22:26" ht="12.75">
      <c r="V2151" s="43">
        <f t="shared" si="164"/>
      </c>
      <c r="W2151" s="43">
        <f t="shared" si="165"/>
      </c>
      <c r="X2151" s="43">
        <f t="shared" si="166"/>
      </c>
      <c r="Y2151" s="43">
        <f t="shared" si="167"/>
      </c>
      <c r="Z2151" s="43">
        <f t="shared" si="168"/>
      </c>
    </row>
    <row r="2152" spans="22:26" ht="12.75">
      <c r="V2152" s="43">
        <f t="shared" si="164"/>
      </c>
      <c r="W2152" s="43">
        <f t="shared" si="165"/>
      </c>
      <c r="X2152" s="43">
        <f t="shared" si="166"/>
      </c>
      <c r="Y2152" s="43">
        <f t="shared" si="167"/>
      </c>
      <c r="Z2152" s="43">
        <f t="shared" si="168"/>
      </c>
    </row>
    <row r="2153" spans="22:26" ht="12.75">
      <c r="V2153" s="43">
        <f t="shared" si="164"/>
      </c>
      <c r="W2153" s="43">
        <f t="shared" si="165"/>
      </c>
      <c r="X2153" s="43">
        <f t="shared" si="166"/>
      </c>
      <c r="Y2153" s="43">
        <f t="shared" si="167"/>
      </c>
      <c r="Z2153" s="43">
        <f t="shared" si="168"/>
      </c>
    </row>
    <row r="2154" spans="22:26" ht="12.75">
      <c r="V2154" s="43">
        <f t="shared" si="164"/>
      </c>
      <c r="W2154" s="43">
        <f t="shared" si="165"/>
      </c>
      <c r="X2154" s="43">
        <f t="shared" si="166"/>
      </c>
      <c r="Y2154" s="43">
        <f t="shared" si="167"/>
      </c>
      <c r="Z2154" s="43">
        <f t="shared" si="168"/>
      </c>
    </row>
    <row r="2155" spans="22:26" ht="12.75">
      <c r="V2155" s="43">
        <f t="shared" si="164"/>
      </c>
      <c r="W2155" s="43">
        <f t="shared" si="165"/>
      </c>
      <c r="X2155" s="43">
        <f t="shared" si="166"/>
      </c>
      <c r="Y2155" s="43">
        <f t="shared" si="167"/>
      </c>
      <c r="Z2155" s="43">
        <f t="shared" si="168"/>
      </c>
    </row>
    <row r="2156" spans="22:26" ht="12.75">
      <c r="V2156" s="43">
        <f t="shared" si="164"/>
      </c>
      <c r="W2156" s="43">
        <f t="shared" si="165"/>
      </c>
      <c r="X2156" s="43">
        <f t="shared" si="166"/>
      </c>
      <c r="Y2156" s="43">
        <f t="shared" si="167"/>
      </c>
      <c r="Z2156" s="43">
        <f t="shared" si="168"/>
      </c>
    </row>
    <row r="2157" spans="22:26" ht="12.75">
      <c r="V2157" s="43">
        <f t="shared" si="164"/>
      </c>
      <c r="W2157" s="43">
        <f t="shared" si="165"/>
      </c>
      <c r="X2157" s="43">
        <f t="shared" si="166"/>
      </c>
      <c r="Y2157" s="43">
        <f t="shared" si="167"/>
      </c>
      <c r="Z2157" s="43">
        <f t="shared" si="168"/>
      </c>
    </row>
    <row r="2158" spans="22:26" ht="12.75">
      <c r="V2158" s="43">
        <f t="shared" si="164"/>
      </c>
      <c r="W2158" s="43">
        <f t="shared" si="165"/>
      </c>
      <c r="X2158" s="43">
        <f t="shared" si="166"/>
      </c>
      <c r="Y2158" s="43">
        <f t="shared" si="167"/>
      </c>
      <c r="Z2158" s="43">
        <f t="shared" si="168"/>
      </c>
    </row>
    <row r="2159" spans="22:26" ht="12.75">
      <c r="V2159" s="43">
        <f t="shared" si="164"/>
      </c>
      <c r="W2159" s="43">
        <f t="shared" si="165"/>
      </c>
      <c r="X2159" s="43">
        <f t="shared" si="166"/>
      </c>
      <c r="Y2159" s="43">
        <f t="shared" si="167"/>
      </c>
      <c r="Z2159" s="43">
        <f t="shared" si="168"/>
      </c>
    </row>
    <row r="2160" spans="22:26" ht="12.75">
      <c r="V2160" s="43">
        <f t="shared" si="164"/>
      </c>
      <c r="W2160" s="43">
        <f t="shared" si="165"/>
      </c>
      <c r="X2160" s="43">
        <f t="shared" si="166"/>
      </c>
      <c r="Y2160" s="43">
        <f t="shared" si="167"/>
      </c>
      <c r="Z2160" s="43">
        <f t="shared" si="168"/>
      </c>
    </row>
    <row r="2161" spans="22:26" ht="12.75">
      <c r="V2161" s="43">
        <f aca="true" t="shared" si="169" ref="V2161:V2224">IF((AY2161&gt;$K$3)*(AY2161&lt;=$L$3),AY2161,"")</f>
      </c>
      <c r="W2161" s="43">
        <f aca="true" t="shared" si="170" ref="W2161:W2224">IF((AY2161&gt;$K$4)*(AY2161&lt;=$L$4),AY2161,"")</f>
      </c>
      <c r="X2161" s="43">
        <f aca="true" t="shared" si="171" ref="X2161:X2224">IF((AY2161&gt;$K$5)*(AY2161&lt;=$L$5),AY2161,"")</f>
      </c>
      <c r="Y2161" s="43">
        <f aca="true" t="shared" si="172" ref="Y2161:Y2224">IF((AY2161&gt;$K$6)*(AY2161&lt;=$L$6),AY2161,"")</f>
      </c>
      <c r="Z2161" s="43">
        <f aca="true" t="shared" si="173" ref="Z2161:Z2224">IF((AY2161&gt;$K$7),AY2161,"")</f>
      </c>
    </row>
    <row r="2162" spans="22:26" ht="12.75">
      <c r="V2162" s="43">
        <f t="shared" si="169"/>
      </c>
      <c r="W2162" s="43">
        <f t="shared" si="170"/>
      </c>
      <c r="X2162" s="43">
        <f t="shared" si="171"/>
      </c>
      <c r="Y2162" s="43">
        <f t="shared" si="172"/>
      </c>
      <c r="Z2162" s="43">
        <f t="shared" si="173"/>
      </c>
    </row>
    <row r="2163" spans="22:26" ht="12.75">
      <c r="V2163" s="43">
        <f t="shared" si="169"/>
      </c>
      <c r="W2163" s="43">
        <f t="shared" si="170"/>
      </c>
      <c r="X2163" s="43">
        <f t="shared" si="171"/>
      </c>
      <c r="Y2163" s="43">
        <f t="shared" si="172"/>
      </c>
      <c r="Z2163" s="43">
        <f t="shared" si="173"/>
      </c>
    </row>
    <row r="2164" spans="22:26" ht="12.75">
      <c r="V2164" s="43">
        <f t="shared" si="169"/>
      </c>
      <c r="W2164" s="43">
        <f t="shared" si="170"/>
      </c>
      <c r="X2164" s="43">
        <f t="shared" si="171"/>
      </c>
      <c r="Y2164" s="43">
        <f t="shared" si="172"/>
      </c>
      <c r="Z2164" s="43">
        <f t="shared" si="173"/>
      </c>
    </row>
    <row r="2165" spans="22:26" ht="12.75">
      <c r="V2165" s="43">
        <f t="shared" si="169"/>
      </c>
      <c r="W2165" s="43">
        <f t="shared" si="170"/>
      </c>
      <c r="X2165" s="43">
        <f t="shared" si="171"/>
      </c>
      <c r="Y2165" s="43">
        <f t="shared" si="172"/>
      </c>
      <c r="Z2165" s="43">
        <f t="shared" si="173"/>
      </c>
    </row>
    <row r="2166" spans="22:26" ht="12.75">
      <c r="V2166" s="43">
        <f t="shared" si="169"/>
      </c>
      <c r="W2166" s="43">
        <f t="shared" si="170"/>
      </c>
      <c r="X2166" s="43">
        <f t="shared" si="171"/>
      </c>
      <c r="Y2166" s="43">
        <f t="shared" si="172"/>
      </c>
      <c r="Z2166" s="43">
        <f t="shared" si="173"/>
      </c>
    </row>
    <row r="2167" spans="22:26" ht="12.75">
      <c r="V2167" s="43">
        <f t="shared" si="169"/>
      </c>
      <c r="W2167" s="43">
        <f t="shared" si="170"/>
      </c>
      <c r="X2167" s="43">
        <f t="shared" si="171"/>
      </c>
      <c r="Y2167" s="43">
        <f t="shared" si="172"/>
      </c>
      <c r="Z2167" s="43">
        <f t="shared" si="173"/>
      </c>
    </row>
    <row r="2168" spans="22:26" ht="12.75">
      <c r="V2168" s="43">
        <f t="shared" si="169"/>
      </c>
      <c r="W2168" s="43">
        <f t="shared" si="170"/>
      </c>
      <c r="X2168" s="43">
        <f t="shared" si="171"/>
      </c>
      <c r="Y2168" s="43">
        <f t="shared" si="172"/>
      </c>
      <c r="Z2168" s="43">
        <f t="shared" si="173"/>
      </c>
    </row>
    <row r="2169" spans="22:26" ht="12.75">
      <c r="V2169" s="43">
        <f t="shared" si="169"/>
      </c>
      <c r="W2169" s="43">
        <f t="shared" si="170"/>
      </c>
      <c r="X2169" s="43">
        <f t="shared" si="171"/>
      </c>
      <c r="Y2169" s="43">
        <f t="shared" si="172"/>
      </c>
      <c r="Z2169" s="43">
        <f t="shared" si="173"/>
      </c>
    </row>
    <row r="2170" spans="22:26" ht="12.75">
      <c r="V2170" s="43">
        <f t="shared" si="169"/>
      </c>
      <c r="W2170" s="43">
        <f t="shared" si="170"/>
      </c>
      <c r="X2170" s="43">
        <f t="shared" si="171"/>
      </c>
      <c r="Y2170" s="43">
        <f t="shared" si="172"/>
      </c>
      <c r="Z2170" s="43">
        <f t="shared" si="173"/>
      </c>
    </row>
    <row r="2171" spans="22:26" ht="12.75">
      <c r="V2171" s="43">
        <f t="shared" si="169"/>
      </c>
      <c r="W2171" s="43">
        <f t="shared" si="170"/>
      </c>
      <c r="X2171" s="43">
        <f t="shared" si="171"/>
      </c>
      <c r="Y2171" s="43">
        <f t="shared" si="172"/>
      </c>
      <c r="Z2171" s="43">
        <f t="shared" si="173"/>
      </c>
    </row>
    <row r="2172" spans="22:26" ht="12.75">
      <c r="V2172" s="43">
        <f t="shared" si="169"/>
      </c>
      <c r="W2172" s="43">
        <f t="shared" si="170"/>
      </c>
      <c r="X2172" s="43">
        <f t="shared" si="171"/>
      </c>
      <c r="Y2172" s="43">
        <f t="shared" si="172"/>
      </c>
      <c r="Z2172" s="43">
        <f t="shared" si="173"/>
      </c>
    </row>
    <row r="2173" spans="22:26" ht="12.75">
      <c r="V2173" s="43">
        <f t="shared" si="169"/>
      </c>
      <c r="W2173" s="43">
        <f t="shared" si="170"/>
      </c>
      <c r="X2173" s="43">
        <f t="shared" si="171"/>
      </c>
      <c r="Y2173" s="43">
        <f t="shared" si="172"/>
      </c>
      <c r="Z2173" s="43">
        <f t="shared" si="173"/>
      </c>
    </row>
    <row r="2174" spans="22:26" ht="12.75">
      <c r="V2174" s="43">
        <f t="shared" si="169"/>
      </c>
      <c r="W2174" s="43">
        <f t="shared" si="170"/>
      </c>
      <c r="X2174" s="43">
        <f t="shared" si="171"/>
      </c>
      <c r="Y2174" s="43">
        <f t="shared" si="172"/>
      </c>
      <c r="Z2174" s="43">
        <f t="shared" si="173"/>
      </c>
    </row>
    <row r="2175" spans="22:26" ht="12.75">
      <c r="V2175" s="43">
        <f t="shared" si="169"/>
      </c>
      <c r="W2175" s="43">
        <f t="shared" si="170"/>
      </c>
      <c r="X2175" s="43">
        <f t="shared" si="171"/>
      </c>
      <c r="Y2175" s="43">
        <f t="shared" si="172"/>
      </c>
      <c r="Z2175" s="43">
        <f t="shared" si="173"/>
      </c>
    </row>
    <row r="2176" spans="22:26" ht="12.75">
      <c r="V2176" s="43">
        <f t="shared" si="169"/>
      </c>
      <c r="W2176" s="43">
        <f t="shared" si="170"/>
      </c>
      <c r="X2176" s="43">
        <f t="shared" si="171"/>
      </c>
      <c r="Y2176" s="43">
        <f t="shared" si="172"/>
      </c>
      <c r="Z2176" s="43">
        <f t="shared" si="173"/>
      </c>
    </row>
    <row r="2177" spans="22:26" ht="12.75">
      <c r="V2177" s="43">
        <f t="shared" si="169"/>
      </c>
      <c r="W2177" s="43">
        <f t="shared" si="170"/>
      </c>
      <c r="X2177" s="43">
        <f t="shared" si="171"/>
      </c>
      <c r="Y2177" s="43">
        <f t="shared" si="172"/>
      </c>
      <c r="Z2177" s="43">
        <f t="shared" si="173"/>
      </c>
    </row>
    <row r="2178" spans="22:26" ht="12.75">
      <c r="V2178" s="43">
        <f t="shared" si="169"/>
      </c>
      <c r="W2178" s="43">
        <f t="shared" si="170"/>
      </c>
      <c r="X2178" s="43">
        <f t="shared" si="171"/>
      </c>
      <c r="Y2178" s="43">
        <f t="shared" si="172"/>
      </c>
      <c r="Z2178" s="43">
        <f t="shared" si="173"/>
      </c>
    </row>
    <row r="2179" spans="22:26" ht="12.75">
      <c r="V2179" s="43">
        <f t="shared" si="169"/>
      </c>
      <c r="W2179" s="43">
        <f t="shared" si="170"/>
      </c>
      <c r="X2179" s="43">
        <f t="shared" si="171"/>
      </c>
      <c r="Y2179" s="43">
        <f t="shared" si="172"/>
      </c>
      <c r="Z2179" s="43">
        <f t="shared" si="173"/>
      </c>
    </row>
    <row r="2180" spans="22:26" ht="12.75">
      <c r="V2180" s="43">
        <f t="shared" si="169"/>
      </c>
      <c r="W2180" s="43">
        <f t="shared" si="170"/>
      </c>
      <c r="X2180" s="43">
        <f t="shared" si="171"/>
      </c>
      <c r="Y2180" s="43">
        <f t="shared" si="172"/>
      </c>
      <c r="Z2180" s="43">
        <f t="shared" si="173"/>
      </c>
    </row>
    <row r="2181" spans="22:26" ht="12.75">
      <c r="V2181" s="43">
        <f t="shared" si="169"/>
      </c>
      <c r="W2181" s="43">
        <f t="shared" si="170"/>
      </c>
      <c r="X2181" s="43">
        <f t="shared" si="171"/>
      </c>
      <c r="Y2181" s="43">
        <f t="shared" si="172"/>
      </c>
      <c r="Z2181" s="43">
        <f t="shared" si="173"/>
      </c>
    </row>
    <row r="2182" spans="22:26" ht="12.75">
      <c r="V2182" s="43">
        <f t="shared" si="169"/>
      </c>
      <c r="W2182" s="43">
        <f t="shared" si="170"/>
      </c>
      <c r="X2182" s="43">
        <f t="shared" si="171"/>
      </c>
      <c r="Y2182" s="43">
        <f t="shared" si="172"/>
      </c>
      <c r="Z2182" s="43">
        <f t="shared" si="173"/>
      </c>
    </row>
    <row r="2183" spans="22:26" ht="12.75">
      <c r="V2183" s="43">
        <f t="shared" si="169"/>
      </c>
      <c r="W2183" s="43">
        <f t="shared" si="170"/>
      </c>
      <c r="X2183" s="43">
        <f t="shared" si="171"/>
      </c>
      <c r="Y2183" s="43">
        <f t="shared" si="172"/>
      </c>
      <c r="Z2183" s="43">
        <f t="shared" si="173"/>
      </c>
    </row>
    <row r="2184" spans="22:26" ht="12.75">
      <c r="V2184" s="43">
        <f t="shared" si="169"/>
      </c>
      <c r="W2184" s="43">
        <f t="shared" si="170"/>
      </c>
      <c r="X2184" s="43">
        <f t="shared" si="171"/>
      </c>
      <c r="Y2184" s="43">
        <f t="shared" si="172"/>
      </c>
      <c r="Z2184" s="43">
        <f t="shared" si="173"/>
      </c>
    </row>
    <row r="2185" spans="22:26" ht="12.75">
      <c r="V2185" s="43">
        <f t="shared" si="169"/>
      </c>
      <c r="W2185" s="43">
        <f t="shared" si="170"/>
      </c>
      <c r="X2185" s="43">
        <f t="shared" si="171"/>
      </c>
      <c r="Y2185" s="43">
        <f t="shared" si="172"/>
      </c>
      <c r="Z2185" s="43">
        <f t="shared" si="173"/>
      </c>
    </row>
    <row r="2186" spans="22:26" ht="12.75">
      <c r="V2186" s="43">
        <f t="shared" si="169"/>
      </c>
      <c r="W2186" s="43">
        <f t="shared" si="170"/>
      </c>
      <c r="X2186" s="43">
        <f t="shared" si="171"/>
      </c>
      <c r="Y2186" s="43">
        <f t="shared" si="172"/>
      </c>
      <c r="Z2186" s="43">
        <f t="shared" si="173"/>
      </c>
    </row>
    <row r="2187" spans="22:26" ht="12.75">
      <c r="V2187" s="43">
        <f t="shared" si="169"/>
      </c>
      <c r="W2187" s="43">
        <f t="shared" si="170"/>
      </c>
      <c r="X2187" s="43">
        <f t="shared" si="171"/>
      </c>
      <c r="Y2187" s="43">
        <f t="shared" si="172"/>
      </c>
      <c r="Z2187" s="43">
        <f t="shared" si="173"/>
      </c>
    </row>
    <row r="2188" spans="22:26" ht="12.75">
      <c r="V2188" s="43">
        <f t="shared" si="169"/>
      </c>
      <c r="W2188" s="43">
        <f t="shared" si="170"/>
      </c>
      <c r="X2188" s="43">
        <f t="shared" si="171"/>
      </c>
      <c r="Y2188" s="43">
        <f t="shared" si="172"/>
      </c>
      <c r="Z2188" s="43">
        <f t="shared" si="173"/>
      </c>
    </row>
    <row r="2189" spans="22:26" ht="12.75">
      <c r="V2189" s="43">
        <f t="shared" si="169"/>
      </c>
      <c r="W2189" s="43">
        <f t="shared" si="170"/>
      </c>
      <c r="X2189" s="43">
        <f t="shared" si="171"/>
      </c>
      <c r="Y2189" s="43">
        <f t="shared" si="172"/>
      </c>
      <c r="Z2189" s="43">
        <f t="shared" si="173"/>
      </c>
    </row>
    <row r="2190" spans="22:26" ht="12.75">
      <c r="V2190" s="43">
        <f t="shared" si="169"/>
      </c>
      <c r="W2190" s="43">
        <f t="shared" si="170"/>
      </c>
      <c r="X2190" s="43">
        <f t="shared" si="171"/>
      </c>
      <c r="Y2190" s="43">
        <f t="shared" si="172"/>
      </c>
      <c r="Z2190" s="43">
        <f t="shared" si="173"/>
      </c>
    </row>
    <row r="2191" spans="22:26" ht="12.75">
      <c r="V2191" s="43">
        <f t="shared" si="169"/>
      </c>
      <c r="W2191" s="43">
        <f t="shared" si="170"/>
      </c>
      <c r="X2191" s="43">
        <f t="shared" si="171"/>
      </c>
      <c r="Y2191" s="43">
        <f t="shared" si="172"/>
      </c>
      <c r="Z2191" s="43">
        <f t="shared" si="173"/>
      </c>
    </row>
    <row r="2192" spans="22:26" ht="12.75">
      <c r="V2192" s="43">
        <f t="shared" si="169"/>
      </c>
      <c r="W2192" s="43">
        <f t="shared" si="170"/>
      </c>
      <c r="X2192" s="43">
        <f t="shared" si="171"/>
      </c>
      <c r="Y2192" s="43">
        <f t="shared" si="172"/>
      </c>
      <c r="Z2192" s="43">
        <f t="shared" si="173"/>
      </c>
    </row>
    <row r="2193" spans="22:26" ht="12.75">
      <c r="V2193" s="43">
        <f t="shared" si="169"/>
      </c>
      <c r="W2193" s="43">
        <f t="shared" si="170"/>
      </c>
      <c r="X2193" s="43">
        <f t="shared" si="171"/>
      </c>
      <c r="Y2193" s="43">
        <f t="shared" si="172"/>
      </c>
      <c r="Z2193" s="43">
        <f t="shared" si="173"/>
      </c>
    </row>
    <row r="2194" spans="22:26" ht="12.75">
      <c r="V2194" s="43">
        <f t="shared" si="169"/>
      </c>
      <c r="W2194" s="43">
        <f t="shared" si="170"/>
      </c>
      <c r="X2194" s="43">
        <f t="shared" si="171"/>
      </c>
      <c r="Y2194" s="43">
        <f t="shared" si="172"/>
      </c>
      <c r="Z2194" s="43">
        <f t="shared" si="173"/>
      </c>
    </row>
    <row r="2195" spans="22:26" ht="12.75">
      <c r="V2195" s="43">
        <f t="shared" si="169"/>
      </c>
      <c r="W2195" s="43">
        <f t="shared" si="170"/>
      </c>
      <c r="X2195" s="43">
        <f t="shared" si="171"/>
      </c>
      <c r="Y2195" s="43">
        <f t="shared" si="172"/>
      </c>
      <c r="Z2195" s="43">
        <f t="shared" si="173"/>
      </c>
    </row>
    <row r="2196" spans="22:26" ht="12.75">
      <c r="V2196" s="43">
        <f t="shared" si="169"/>
      </c>
      <c r="W2196" s="43">
        <f t="shared" si="170"/>
      </c>
      <c r="X2196" s="43">
        <f t="shared" si="171"/>
      </c>
      <c r="Y2196" s="43">
        <f t="shared" si="172"/>
      </c>
      <c r="Z2196" s="43">
        <f t="shared" si="173"/>
      </c>
    </row>
    <row r="2197" spans="22:26" ht="12.75">
      <c r="V2197" s="43">
        <f t="shared" si="169"/>
      </c>
      <c r="W2197" s="43">
        <f t="shared" si="170"/>
      </c>
      <c r="X2197" s="43">
        <f t="shared" si="171"/>
      </c>
      <c r="Y2197" s="43">
        <f t="shared" si="172"/>
      </c>
      <c r="Z2197" s="43">
        <f t="shared" si="173"/>
      </c>
    </row>
    <row r="2198" spans="22:26" ht="12.75">
      <c r="V2198" s="43">
        <f t="shared" si="169"/>
      </c>
      <c r="W2198" s="43">
        <f t="shared" si="170"/>
      </c>
      <c r="X2198" s="43">
        <f t="shared" si="171"/>
      </c>
      <c r="Y2198" s="43">
        <f t="shared" si="172"/>
      </c>
      <c r="Z2198" s="43">
        <f t="shared" si="173"/>
      </c>
    </row>
    <row r="2199" spans="22:26" ht="12.75">
      <c r="V2199" s="43">
        <f t="shared" si="169"/>
      </c>
      <c r="W2199" s="43">
        <f t="shared" si="170"/>
      </c>
      <c r="X2199" s="43">
        <f t="shared" si="171"/>
      </c>
      <c r="Y2199" s="43">
        <f t="shared" si="172"/>
      </c>
      <c r="Z2199" s="43">
        <f t="shared" si="173"/>
      </c>
    </row>
    <row r="2200" spans="22:26" ht="12.75">
      <c r="V2200" s="43">
        <f t="shared" si="169"/>
      </c>
      <c r="W2200" s="43">
        <f t="shared" si="170"/>
      </c>
      <c r="X2200" s="43">
        <f t="shared" si="171"/>
      </c>
      <c r="Y2200" s="43">
        <f t="shared" si="172"/>
      </c>
      <c r="Z2200" s="43">
        <f t="shared" si="173"/>
      </c>
    </row>
    <row r="2201" spans="22:26" ht="12.75">
      <c r="V2201" s="43">
        <f t="shared" si="169"/>
      </c>
      <c r="W2201" s="43">
        <f t="shared" si="170"/>
      </c>
      <c r="X2201" s="43">
        <f t="shared" si="171"/>
      </c>
      <c r="Y2201" s="43">
        <f t="shared" si="172"/>
      </c>
      <c r="Z2201" s="43">
        <f t="shared" si="173"/>
      </c>
    </row>
    <row r="2202" spans="22:26" ht="12.75">
      <c r="V2202" s="43">
        <f t="shared" si="169"/>
      </c>
      <c r="W2202" s="43">
        <f t="shared" si="170"/>
      </c>
      <c r="X2202" s="43">
        <f t="shared" si="171"/>
      </c>
      <c r="Y2202" s="43">
        <f t="shared" si="172"/>
      </c>
      <c r="Z2202" s="43">
        <f t="shared" si="173"/>
      </c>
    </row>
    <row r="2203" spans="22:26" ht="12.75">
      <c r="V2203" s="43">
        <f t="shared" si="169"/>
      </c>
      <c r="W2203" s="43">
        <f t="shared" si="170"/>
      </c>
      <c r="X2203" s="43">
        <f t="shared" si="171"/>
      </c>
      <c r="Y2203" s="43">
        <f t="shared" si="172"/>
      </c>
      <c r="Z2203" s="43">
        <f t="shared" si="173"/>
      </c>
    </row>
    <row r="2204" spans="22:26" ht="12.75">
      <c r="V2204" s="43">
        <f t="shared" si="169"/>
      </c>
      <c r="W2204" s="43">
        <f t="shared" si="170"/>
      </c>
      <c r="X2204" s="43">
        <f t="shared" si="171"/>
      </c>
      <c r="Y2204" s="43">
        <f t="shared" si="172"/>
      </c>
      <c r="Z2204" s="43">
        <f t="shared" si="173"/>
      </c>
    </row>
    <row r="2205" spans="22:26" ht="12.75">
      <c r="V2205" s="43">
        <f t="shared" si="169"/>
      </c>
      <c r="W2205" s="43">
        <f t="shared" si="170"/>
      </c>
      <c r="X2205" s="43">
        <f t="shared" si="171"/>
      </c>
      <c r="Y2205" s="43">
        <f t="shared" si="172"/>
      </c>
      <c r="Z2205" s="43">
        <f t="shared" si="173"/>
      </c>
    </row>
    <row r="2206" spans="22:26" ht="12.75">
      <c r="V2206" s="43">
        <f t="shared" si="169"/>
      </c>
      <c r="W2206" s="43">
        <f t="shared" si="170"/>
      </c>
      <c r="X2206" s="43">
        <f t="shared" si="171"/>
      </c>
      <c r="Y2206" s="43">
        <f t="shared" si="172"/>
      </c>
      <c r="Z2206" s="43">
        <f t="shared" si="173"/>
      </c>
    </row>
    <row r="2207" spans="22:26" ht="12.75">
      <c r="V2207" s="43">
        <f t="shared" si="169"/>
      </c>
      <c r="W2207" s="43">
        <f t="shared" si="170"/>
      </c>
      <c r="X2207" s="43">
        <f t="shared" si="171"/>
      </c>
      <c r="Y2207" s="43">
        <f t="shared" si="172"/>
      </c>
      <c r="Z2207" s="43">
        <f t="shared" si="173"/>
      </c>
    </row>
    <row r="2208" spans="22:26" ht="12.75">
      <c r="V2208" s="43">
        <f t="shared" si="169"/>
      </c>
      <c r="W2208" s="43">
        <f t="shared" si="170"/>
      </c>
      <c r="X2208" s="43">
        <f t="shared" si="171"/>
      </c>
      <c r="Y2208" s="43">
        <f t="shared" si="172"/>
      </c>
      <c r="Z2208" s="43">
        <f t="shared" si="173"/>
      </c>
    </row>
    <row r="2209" spans="22:26" ht="12.75">
      <c r="V2209" s="43">
        <f t="shared" si="169"/>
      </c>
      <c r="W2209" s="43">
        <f t="shared" si="170"/>
      </c>
      <c r="X2209" s="43">
        <f t="shared" si="171"/>
      </c>
      <c r="Y2209" s="43">
        <f t="shared" si="172"/>
      </c>
      <c r="Z2209" s="43">
        <f t="shared" si="173"/>
      </c>
    </row>
    <row r="2210" spans="22:26" ht="12.75">
      <c r="V2210" s="43">
        <f t="shared" si="169"/>
      </c>
      <c r="W2210" s="43">
        <f t="shared" si="170"/>
      </c>
      <c r="X2210" s="43">
        <f t="shared" si="171"/>
      </c>
      <c r="Y2210" s="43">
        <f t="shared" si="172"/>
      </c>
      <c r="Z2210" s="43">
        <f t="shared" si="173"/>
      </c>
    </row>
    <row r="2211" spans="22:26" ht="12.75">
      <c r="V2211" s="43">
        <f t="shared" si="169"/>
      </c>
      <c r="W2211" s="43">
        <f t="shared" si="170"/>
      </c>
      <c r="X2211" s="43">
        <f t="shared" si="171"/>
      </c>
      <c r="Y2211" s="43">
        <f t="shared" si="172"/>
      </c>
      <c r="Z2211" s="43">
        <f t="shared" si="173"/>
      </c>
    </row>
    <row r="2212" spans="22:26" ht="12.75">
      <c r="V2212" s="43">
        <f t="shared" si="169"/>
      </c>
      <c r="W2212" s="43">
        <f t="shared" si="170"/>
      </c>
      <c r="X2212" s="43">
        <f t="shared" si="171"/>
      </c>
      <c r="Y2212" s="43">
        <f t="shared" si="172"/>
      </c>
      <c r="Z2212" s="43">
        <f t="shared" si="173"/>
      </c>
    </row>
    <row r="2213" spans="22:26" ht="12.75">
      <c r="V2213" s="43">
        <f t="shared" si="169"/>
      </c>
      <c r="W2213" s="43">
        <f t="shared" si="170"/>
      </c>
      <c r="X2213" s="43">
        <f t="shared" si="171"/>
      </c>
      <c r="Y2213" s="43">
        <f t="shared" si="172"/>
      </c>
      <c r="Z2213" s="43">
        <f t="shared" si="173"/>
      </c>
    </row>
    <row r="2214" spans="22:26" ht="12.75">
      <c r="V2214" s="43">
        <f t="shared" si="169"/>
      </c>
      <c r="W2214" s="43">
        <f t="shared" si="170"/>
      </c>
      <c r="X2214" s="43">
        <f t="shared" si="171"/>
      </c>
      <c r="Y2214" s="43">
        <f t="shared" si="172"/>
      </c>
      <c r="Z2214" s="43">
        <f t="shared" si="173"/>
      </c>
    </row>
    <row r="2215" spans="22:26" ht="12.75">
      <c r="V2215" s="43">
        <f t="shared" si="169"/>
      </c>
      <c r="W2215" s="43">
        <f t="shared" si="170"/>
      </c>
      <c r="X2215" s="43">
        <f t="shared" si="171"/>
      </c>
      <c r="Y2215" s="43">
        <f t="shared" si="172"/>
      </c>
      <c r="Z2215" s="43">
        <f t="shared" si="173"/>
      </c>
    </row>
    <row r="2216" spans="22:26" ht="12.75">
      <c r="V2216" s="43">
        <f t="shared" si="169"/>
      </c>
      <c r="W2216" s="43">
        <f t="shared" si="170"/>
      </c>
      <c r="X2216" s="43">
        <f t="shared" si="171"/>
      </c>
      <c r="Y2216" s="43">
        <f t="shared" si="172"/>
      </c>
      <c r="Z2216" s="43">
        <f t="shared" si="173"/>
      </c>
    </row>
    <row r="2217" spans="22:26" ht="12.75">
      <c r="V2217" s="43">
        <f t="shared" si="169"/>
      </c>
      <c r="W2217" s="43">
        <f t="shared" si="170"/>
      </c>
      <c r="X2217" s="43">
        <f t="shared" si="171"/>
      </c>
      <c r="Y2217" s="43">
        <f t="shared" si="172"/>
      </c>
      <c r="Z2217" s="43">
        <f t="shared" si="173"/>
      </c>
    </row>
    <row r="2218" spans="22:26" ht="12.75">
      <c r="V2218" s="43">
        <f t="shared" si="169"/>
      </c>
      <c r="W2218" s="43">
        <f t="shared" si="170"/>
      </c>
      <c r="X2218" s="43">
        <f t="shared" si="171"/>
      </c>
      <c r="Y2218" s="43">
        <f t="shared" si="172"/>
      </c>
      <c r="Z2218" s="43">
        <f t="shared" si="173"/>
      </c>
    </row>
    <row r="2219" spans="22:26" ht="12.75">
      <c r="V2219" s="43">
        <f t="shared" si="169"/>
      </c>
      <c r="W2219" s="43">
        <f t="shared" si="170"/>
      </c>
      <c r="X2219" s="43">
        <f t="shared" si="171"/>
      </c>
      <c r="Y2219" s="43">
        <f t="shared" si="172"/>
      </c>
      <c r="Z2219" s="43">
        <f t="shared" si="173"/>
      </c>
    </row>
    <row r="2220" spans="22:26" ht="12.75">
      <c r="V2220" s="43">
        <f t="shared" si="169"/>
      </c>
      <c r="W2220" s="43">
        <f t="shared" si="170"/>
      </c>
      <c r="X2220" s="43">
        <f t="shared" si="171"/>
      </c>
      <c r="Y2220" s="43">
        <f t="shared" si="172"/>
      </c>
      <c r="Z2220" s="43">
        <f t="shared" si="173"/>
      </c>
    </row>
    <row r="2221" spans="22:26" ht="12.75">
      <c r="V2221" s="43">
        <f t="shared" si="169"/>
      </c>
      <c r="W2221" s="43">
        <f t="shared" si="170"/>
      </c>
      <c r="X2221" s="43">
        <f t="shared" si="171"/>
      </c>
      <c r="Y2221" s="43">
        <f t="shared" si="172"/>
      </c>
      <c r="Z2221" s="43">
        <f t="shared" si="173"/>
      </c>
    </row>
    <row r="2222" spans="22:26" ht="12.75">
      <c r="V2222" s="43">
        <f t="shared" si="169"/>
      </c>
      <c r="W2222" s="43">
        <f t="shared" si="170"/>
      </c>
      <c r="X2222" s="43">
        <f t="shared" si="171"/>
      </c>
      <c r="Y2222" s="43">
        <f t="shared" si="172"/>
      </c>
      <c r="Z2222" s="43">
        <f t="shared" si="173"/>
      </c>
    </row>
    <row r="2223" spans="22:26" ht="12.75">
      <c r="V2223" s="43">
        <f t="shared" si="169"/>
      </c>
      <c r="W2223" s="43">
        <f t="shared" si="170"/>
      </c>
      <c r="X2223" s="43">
        <f t="shared" si="171"/>
      </c>
      <c r="Y2223" s="43">
        <f t="shared" si="172"/>
      </c>
      <c r="Z2223" s="43">
        <f t="shared" si="173"/>
      </c>
    </row>
    <row r="2224" spans="22:26" ht="12.75">
      <c r="V2224" s="43">
        <f t="shared" si="169"/>
      </c>
      <c r="W2224" s="43">
        <f t="shared" si="170"/>
      </c>
      <c r="X2224" s="43">
        <f t="shared" si="171"/>
      </c>
      <c r="Y2224" s="43">
        <f t="shared" si="172"/>
      </c>
      <c r="Z2224" s="43">
        <f t="shared" si="173"/>
      </c>
    </row>
    <row r="2225" spans="22:26" ht="12.75">
      <c r="V2225" s="43">
        <f aca="true" t="shared" si="174" ref="V2225:V2288">IF((AY2225&gt;$K$3)*(AY2225&lt;=$L$3),AY2225,"")</f>
      </c>
      <c r="W2225" s="43">
        <f aca="true" t="shared" si="175" ref="W2225:W2288">IF((AY2225&gt;$K$4)*(AY2225&lt;=$L$4),AY2225,"")</f>
      </c>
      <c r="X2225" s="43">
        <f aca="true" t="shared" si="176" ref="X2225:X2288">IF((AY2225&gt;$K$5)*(AY2225&lt;=$L$5),AY2225,"")</f>
      </c>
      <c r="Y2225" s="43">
        <f aca="true" t="shared" si="177" ref="Y2225:Y2288">IF((AY2225&gt;$K$6)*(AY2225&lt;=$L$6),AY2225,"")</f>
      </c>
      <c r="Z2225" s="43">
        <f aca="true" t="shared" si="178" ref="Z2225:Z2288">IF((AY2225&gt;$K$7),AY2225,"")</f>
      </c>
    </row>
    <row r="2226" spans="22:26" ht="12.75">
      <c r="V2226" s="43">
        <f t="shared" si="174"/>
      </c>
      <c r="W2226" s="43">
        <f t="shared" si="175"/>
      </c>
      <c r="X2226" s="43">
        <f t="shared" si="176"/>
      </c>
      <c r="Y2226" s="43">
        <f t="shared" si="177"/>
      </c>
      <c r="Z2226" s="43">
        <f t="shared" si="178"/>
      </c>
    </row>
    <row r="2227" spans="22:26" ht="12.75">
      <c r="V2227" s="43">
        <f t="shared" si="174"/>
      </c>
      <c r="W2227" s="43">
        <f t="shared" si="175"/>
      </c>
      <c r="X2227" s="43">
        <f t="shared" si="176"/>
      </c>
      <c r="Y2227" s="43">
        <f t="shared" si="177"/>
      </c>
      <c r="Z2227" s="43">
        <f t="shared" si="178"/>
      </c>
    </row>
    <row r="2228" spans="22:26" ht="12.75">
      <c r="V2228" s="43">
        <f t="shared" si="174"/>
      </c>
      <c r="W2228" s="43">
        <f t="shared" si="175"/>
      </c>
      <c r="X2228" s="43">
        <f t="shared" si="176"/>
      </c>
      <c r="Y2228" s="43">
        <f t="shared" si="177"/>
      </c>
      <c r="Z2228" s="43">
        <f t="shared" si="178"/>
      </c>
    </row>
    <row r="2229" spans="22:26" ht="12.75">
      <c r="V2229" s="43">
        <f t="shared" si="174"/>
      </c>
      <c r="W2229" s="43">
        <f t="shared" si="175"/>
      </c>
      <c r="X2229" s="43">
        <f t="shared" si="176"/>
      </c>
      <c r="Y2229" s="43">
        <f t="shared" si="177"/>
      </c>
      <c r="Z2229" s="43">
        <f t="shared" si="178"/>
      </c>
    </row>
    <row r="2230" spans="22:26" ht="12.75">
      <c r="V2230" s="43">
        <f t="shared" si="174"/>
      </c>
      <c r="W2230" s="43">
        <f t="shared" si="175"/>
      </c>
      <c r="X2230" s="43">
        <f t="shared" si="176"/>
      </c>
      <c r="Y2230" s="43">
        <f t="shared" si="177"/>
      </c>
      <c r="Z2230" s="43">
        <f t="shared" si="178"/>
      </c>
    </row>
    <row r="2231" spans="22:26" ht="12.75">
      <c r="V2231" s="43">
        <f t="shared" si="174"/>
      </c>
      <c r="W2231" s="43">
        <f t="shared" si="175"/>
      </c>
      <c r="X2231" s="43">
        <f t="shared" si="176"/>
      </c>
      <c r="Y2231" s="43">
        <f t="shared" si="177"/>
      </c>
      <c r="Z2231" s="43">
        <f t="shared" si="178"/>
      </c>
    </row>
    <row r="2232" spans="22:26" ht="12.75">
      <c r="V2232" s="43">
        <f t="shared" si="174"/>
      </c>
      <c r="W2232" s="43">
        <f t="shared" si="175"/>
      </c>
      <c r="X2232" s="43">
        <f t="shared" si="176"/>
      </c>
      <c r="Y2232" s="43">
        <f t="shared" si="177"/>
      </c>
      <c r="Z2232" s="43">
        <f t="shared" si="178"/>
      </c>
    </row>
    <row r="2233" spans="22:26" ht="12.75">
      <c r="V2233" s="43">
        <f t="shared" si="174"/>
      </c>
      <c r="W2233" s="43">
        <f t="shared" si="175"/>
      </c>
      <c r="X2233" s="43">
        <f t="shared" si="176"/>
      </c>
      <c r="Y2233" s="43">
        <f t="shared" si="177"/>
      </c>
      <c r="Z2233" s="43">
        <f t="shared" si="178"/>
      </c>
    </row>
    <row r="2234" spans="22:26" ht="12.75">
      <c r="V2234" s="43">
        <f t="shared" si="174"/>
      </c>
      <c r="W2234" s="43">
        <f t="shared" si="175"/>
      </c>
      <c r="X2234" s="43">
        <f t="shared" si="176"/>
      </c>
      <c r="Y2234" s="43">
        <f t="shared" si="177"/>
      </c>
      <c r="Z2234" s="43">
        <f t="shared" si="178"/>
      </c>
    </row>
    <row r="2235" spans="22:26" ht="12.75">
      <c r="V2235" s="43">
        <f t="shared" si="174"/>
      </c>
      <c r="W2235" s="43">
        <f t="shared" si="175"/>
      </c>
      <c r="X2235" s="43">
        <f t="shared" si="176"/>
      </c>
      <c r="Y2235" s="43">
        <f t="shared" si="177"/>
      </c>
      <c r="Z2235" s="43">
        <f t="shared" si="178"/>
      </c>
    </row>
    <row r="2236" spans="22:26" ht="12.75">
      <c r="V2236" s="43">
        <f t="shared" si="174"/>
      </c>
      <c r="W2236" s="43">
        <f t="shared" si="175"/>
      </c>
      <c r="X2236" s="43">
        <f t="shared" si="176"/>
      </c>
      <c r="Y2236" s="43">
        <f t="shared" si="177"/>
      </c>
      <c r="Z2236" s="43">
        <f t="shared" si="178"/>
      </c>
    </row>
    <row r="2237" spans="22:26" ht="12.75">
      <c r="V2237" s="43">
        <f t="shared" si="174"/>
      </c>
      <c r="W2237" s="43">
        <f t="shared" si="175"/>
      </c>
      <c r="X2237" s="43">
        <f t="shared" si="176"/>
      </c>
      <c r="Y2237" s="43">
        <f t="shared" si="177"/>
      </c>
      <c r="Z2237" s="43">
        <f t="shared" si="178"/>
      </c>
    </row>
    <row r="2238" spans="22:26" ht="12.75">
      <c r="V2238" s="43">
        <f t="shared" si="174"/>
      </c>
      <c r="W2238" s="43">
        <f t="shared" si="175"/>
      </c>
      <c r="X2238" s="43">
        <f t="shared" si="176"/>
      </c>
      <c r="Y2238" s="43">
        <f t="shared" si="177"/>
      </c>
      <c r="Z2238" s="43">
        <f t="shared" si="178"/>
      </c>
    </row>
    <row r="2239" spans="22:26" ht="12.75">
      <c r="V2239" s="43">
        <f t="shared" si="174"/>
      </c>
      <c r="W2239" s="43">
        <f t="shared" si="175"/>
      </c>
      <c r="X2239" s="43">
        <f t="shared" si="176"/>
      </c>
      <c r="Y2239" s="43">
        <f t="shared" si="177"/>
      </c>
      <c r="Z2239" s="43">
        <f t="shared" si="178"/>
      </c>
    </row>
    <row r="2240" spans="22:26" ht="12.75">
      <c r="V2240" s="43">
        <f t="shared" si="174"/>
      </c>
      <c r="W2240" s="43">
        <f t="shared" si="175"/>
      </c>
      <c r="X2240" s="43">
        <f t="shared" si="176"/>
      </c>
      <c r="Y2240" s="43">
        <f t="shared" si="177"/>
      </c>
      <c r="Z2240" s="43">
        <f t="shared" si="178"/>
      </c>
    </row>
    <row r="2241" spans="22:26" ht="12.75">
      <c r="V2241" s="43">
        <f t="shared" si="174"/>
      </c>
      <c r="W2241" s="43">
        <f t="shared" si="175"/>
      </c>
      <c r="X2241" s="43">
        <f t="shared" si="176"/>
      </c>
      <c r="Y2241" s="43">
        <f t="shared" si="177"/>
      </c>
      <c r="Z2241" s="43">
        <f t="shared" si="178"/>
      </c>
    </row>
    <row r="2242" spans="22:26" ht="12.75">
      <c r="V2242" s="43">
        <f t="shared" si="174"/>
      </c>
      <c r="W2242" s="43">
        <f t="shared" si="175"/>
      </c>
      <c r="X2242" s="43">
        <f t="shared" si="176"/>
      </c>
      <c r="Y2242" s="43">
        <f t="shared" si="177"/>
      </c>
      <c r="Z2242" s="43">
        <f t="shared" si="178"/>
      </c>
    </row>
    <row r="2243" spans="22:26" ht="12.75">
      <c r="V2243" s="43">
        <f t="shared" si="174"/>
      </c>
      <c r="W2243" s="43">
        <f t="shared" si="175"/>
      </c>
      <c r="X2243" s="43">
        <f t="shared" si="176"/>
      </c>
      <c r="Y2243" s="43">
        <f t="shared" si="177"/>
      </c>
      <c r="Z2243" s="43">
        <f t="shared" si="178"/>
      </c>
    </row>
    <row r="2244" spans="22:26" ht="12.75">
      <c r="V2244" s="43">
        <f t="shared" si="174"/>
      </c>
      <c r="W2244" s="43">
        <f t="shared" si="175"/>
      </c>
      <c r="X2244" s="43">
        <f t="shared" si="176"/>
      </c>
      <c r="Y2244" s="43">
        <f t="shared" si="177"/>
      </c>
      <c r="Z2244" s="43">
        <f t="shared" si="178"/>
      </c>
    </row>
    <row r="2245" spans="22:26" ht="12.75">
      <c r="V2245" s="43">
        <f t="shared" si="174"/>
      </c>
      <c r="W2245" s="43">
        <f t="shared" si="175"/>
      </c>
      <c r="X2245" s="43">
        <f t="shared" si="176"/>
      </c>
      <c r="Y2245" s="43">
        <f t="shared" si="177"/>
      </c>
      <c r="Z2245" s="43">
        <f t="shared" si="178"/>
      </c>
    </row>
    <row r="2246" spans="22:26" ht="12.75">
      <c r="V2246" s="43">
        <f t="shared" si="174"/>
      </c>
      <c r="W2246" s="43">
        <f t="shared" si="175"/>
      </c>
      <c r="X2246" s="43">
        <f t="shared" si="176"/>
      </c>
      <c r="Y2246" s="43">
        <f t="shared" si="177"/>
      </c>
      <c r="Z2246" s="43">
        <f t="shared" si="178"/>
      </c>
    </row>
    <row r="2247" spans="22:26" ht="12.75">
      <c r="V2247" s="43">
        <f t="shared" si="174"/>
      </c>
      <c r="W2247" s="43">
        <f t="shared" si="175"/>
      </c>
      <c r="X2247" s="43">
        <f t="shared" si="176"/>
      </c>
      <c r="Y2247" s="43">
        <f t="shared" si="177"/>
      </c>
      <c r="Z2247" s="43">
        <f t="shared" si="178"/>
      </c>
    </row>
    <row r="2248" spans="22:26" ht="12.75">
      <c r="V2248" s="43">
        <f t="shared" si="174"/>
      </c>
      <c r="W2248" s="43">
        <f t="shared" si="175"/>
      </c>
      <c r="X2248" s="43">
        <f t="shared" si="176"/>
      </c>
      <c r="Y2248" s="43">
        <f t="shared" si="177"/>
      </c>
      <c r="Z2248" s="43">
        <f t="shared" si="178"/>
      </c>
    </row>
    <row r="2249" spans="22:26" ht="12.75">
      <c r="V2249" s="43">
        <f t="shared" si="174"/>
      </c>
      <c r="W2249" s="43">
        <f t="shared" si="175"/>
      </c>
      <c r="X2249" s="43">
        <f t="shared" si="176"/>
      </c>
      <c r="Y2249" s="43">
        <f t="shared" si="177"/>
      </c>
      <c r="Z2249" s="43">
        <f t="shared" si="178"/>
      </c>
    </row>
    <row r="2250" spans="22:26" ht="12.75">
      <c r="V2250" s="43">
        <f t="shared" si="174"/>
      </c>
      <c r="W2250" s="43">
        <f t="shared" si="175"/>
      </c>
      <c r="X2250" s="43">
        <f t="shared" si="176"/>
      </c>
      <c r="Y2250" s="43">
        <f t="shared" si="177"/>
      </c>
      <c r="Z2250" s="43">
        <f t="shared" si="178"/>
      </c>
    </row>
    <row r="2251" spans="22:26" ht="12.75">
      <c r="V2251" s="43">
        <f t="shared" si="174"/>
      </c>
      <c r="W2251" s="43">
        <f t="shared" si="175"/>
      </c>
      <c r="X2251" s="43">
        <f t="shared" si="176"/>
      </c>
      <c r="Y2251" s="43">
        <f t="shared" si="177"/>
      </c>
      <c r="Z2251" s="43">
        <f t="shared" si="178"/>
      </c>
    </row>
    <row r="2252" spans="22:26" ht="12.75">
      <c r="V2252" s="43">
        <f t="shared" si="174"/>
      </c>
      <c r="W2252" s="43">
        <f t="shared" si="175"/>
      </c>
      <c r="X2252" s="43">
        <f t="shared" si="176"/>
      </c>
      <c r="Y2252" s="43">
        <f t="shared" si="177"/>
      </c>
      <c r="Z2252" s="43">
        <f t="shared" si="178"/>
      </c>
    </row>
    <row r="2253" spans="22:26" ht="12.75">
      <c r="V2253" s="43">
        <f t="shared" si="174"/>
      </c>
      <c r="W2253" s="43">
        <f t="shared" si="175"/>
      </c>
      <c r="X2253" s="43">
        <f t="shared" si="176"/>
      </c>
      <c r="Y2253" s="43">
        <f t="shared" si="177"/>
      </c>
      <c r="Z2253" s="43">
        <f t="shared" si="178"/>
      </c>
    </row>
    <row r="2254" spans="22:26" ht="12.75">
      <c r="V2254" s="43">
        <f t="shared" si="174"/>
      </c>
      <c r="W2254" s="43">
        <f t="shared" si="175"/>
      </c>
      <c r="X2254" s="43">
        <f t="shared" si="176"/>
      </c>
      <c r="Y2254" s="43">
        <f t="shared" si="177"/>
      </c>
      <c r="Z2254" s="43">
        <f t="shared" si="178"/>
      </c>
    </row>
    <row r="2255" spans="22:26" ht="12.75">
      <c r="V2255" s="43">
        <f t="shared" si="174"/>
      </c>
      <c r="W2255" s="43">
        <f t="shared" si="175"/>
      </c>
      <c r="X2255" s="43">
        <f t="shared" si="176"/>
      </c>
      <c r="Y2255" s="43">
        <f t="shared" si="177"/>
      </c>
      <c r="Z2255" s="43">
        <f t="shared" si="178"/>
      </c>
    </row>
    <row r="2256" spans="22:26" ht="12.75">
      <c r="V2256" s="43">
        <f t="shared" si="174"/>
      </c>
      <c r="W2256" s="43">
        <f t="shared" si="175"/>
      </c>
      <c r="X2256" s="43">
        <f t="shared" si="176"/>
      </c>
      <c r="Y2256" s="43">
        <f t="shared" si="177"/>
      </c>
      <c r="Z2256" s="43">
        <f t="shared" si="178"/>
      </c>
    </row>
    <row r="2257" spans="22:26" ht="12.75">
      <c r="V2257" s="43">
        <f t="shared" si="174"/>
      </c>
      <c r="W2257" s="43">
        <f t="shared" si="175"/>
      </c>
      <c r="X2257" s="43">
        <f t="shared" si="176"/>
      </c>
      <c r="Y2257" s="43">
        <f t="shared" si="177"/>
      </c>
      <c r="Z2257" s="43">
        <f t="shared" si="178"/>
      </c>
    </row>
    <row r="2258" spans="22:26" ht="12.75">
      <c r="V2258" s="43">
        <f t="shared" si="174"/>
      </c>
      <c r="W2258" s="43">
        <f t="shared" si="175"/>
      </c>
      <c r="X2258" s="43">
        <f t="shared" si="176"/>
      </c>
      <c r="Y2258" s="43">
        <f t="shared" si="177"/>
      </c>
      <c r="Z2258" s="43">
        <f t="shared" si="178"/>
      </c>
    </row>
    <row r="2259" spans="22:26" ht="12.75">
      <c r="V2259" s="43">
        <f t="shared" si="174"/>
      </c>
      <c r="W2259" s="43">
        <f t="shared" si="175"/>
      </c>
      <c r="X2259" s="43">
        <f t="shared" si="176"/>
      </c>
      <c r="Y2259" s="43">
        <f t="shared" si="177"/>
      </c>
      <c r="Z2259" s="43">
        <f t="shared" si="178"/>
      </c>
    </row>
    <row r="2260" spans="22:26" ht="12.75">
      <c r="V2260" s="43">
        <f t="shared" si="174"/>
      </c>
      <c r="W2260" s="43">
        <f t="shared" si="175"/>
      </c>
      <c r="X2260" s="43">
        <f t="shared" si="176"/>
      </c>
      <c r="Y2260" s="43">
        <f t="shared" si="177"/>
      </c>
      <c r="Z2260" s="43">
        <f t="shared" si="178"/>
      </c>
    </row>
    <row r="2261" spans="22:26" ht="12.75">
      <c r="V2261" s="43">
        <f t="shared" si="174"/>
      </c>
      <c r="W2261" s="43">
        <f t="shared" si="175"/>
      </c>
      <c r="X2261" s="43">
        <f t="shared" si="176"/>
      </c>
      <c r="Y2261" s="43">
        <f t="shared" si="177"/>
      </c>
      <c r="Z2261" s="43">
        <f t="shared" si="178"/>
      </c>
    </row>
    <row r="2262" spans="22:26" ht="12.75">
      <c r="V2262" s="43">
        <f t="shared" si="174"/>
      </c>
      <c r="W2262" s="43">
        <f t="shared" si="175"/>
      </c>
      <c r="X2262" s="43">
        <f t="shared" si="176"/>
      </c>
      <c r="Y2262" s="43">
        <f t="shared" si="177"/>
      </c>
      <c r="Z2262" s="43">
        <f t="shared" si="178"/>
      </c>
    </row>
    <row r="2263" spans="22:26" ht="12.75">
      <c r="V2263" s="43">
        <f t="shared" si="174"/>
      </c>
      <c r="W2263" s="43">
        <f t="shared" si="175"/>
      </c>
      <c r="X2263" s="43">
        <f t="shared" si="176"/>
      </c>
      <c r="Y2263" s="43">
        <f t="shared" si="177"/>
      </c>
      <c r="Z2263" s="43">
        <f t="shared" si="178"/>
      </c>
    </row>
    <row r="2264" spans="22:26" ht="12.75">
      <c r="V2264" s="43">
        <f t="shared" si="174"/>
      </c>
      <c r="W2264" s="43">
        <f t="shared" si="175"/>
      </c>
      <c r="X2264" s="43">
        <f t="shared" si="176"/>
      </c>
      <c r="Y2264" s="43">
        <f t="shared" si="177"/>
      </c>
      <c r="Z2264" s="43">
        <f t="shared" si="178"/>
      </c>
    </row>
    <row r="2265" spans="22:26" ht="12.75">
      <c r="V2265" s="43">
        <f t="shared" si="174"/>
      </c>
      <c r="W2265" s="43">
        <f t="shared" si="175"/>
      </c>
      <c r="X2265" s="43">
        <f t="shared" si="176"/>
      </c>
      <c r="Y2265" s="43">
        <f t="shared" si="177"/>
      </c>
      <c r="Z2265" s="43">
        <f t="shared" si="178"/>
      </c>
    </row>
    <row r="2266" spans="22:26" ht="12.75">
      <c r="V2266" s="43">
        <f t="shared" si="174"/>
      </c>
      <c r="W2266" s="43">
        <f t="shared" si="175"/>
      </c>
      <c r="X2266" s="43">
        <f t="shared" si="176"/>
      </c>
      <c r="Y2266" s="43">
        <f t="shared" si="177"/>
      </c>
      <c r="Z2266" s="43">
        <f t="shared" si="178"/>
      </c>
    </row>
    <row r="2267" spans="22:26" ht="12.75">
      <c r="V2267" s="43">
        <f t="shared" si="174"/>
      </c>
      <c r="W2267" s="43">
        <f t="shared" si="175"/>
      </c>
      <c r="X2267" s="43">
        <f t="shared" si="176"/>
      </c>
      <c r="Y2267" s="43">
        <f t="shared" si="177"/>
      </c>
      <c r="Z2267" s="43">
        <f t="shared" si="178"/>
      </c>
    </row>
    <row r="2268" spans="22:26" ht="12.75">
      <c r="V2268" s="43">
        <f t="shared" si="174"/>
      </c>
      <c r="W2268" s="43">
        <f t="shared" si="175"/>
      </c>
      <c r="X2268" s="43">
        <f t="shared" si="176"/>
      </c>
      <c r="Y2268" s="43">
        <f t="shared" si="177"/>
      </c>
      <c r="Z2268" s="43">
        <f t="shared" si="178"/>
      </c>
    </row>
    <row r="2269" spans="22:26" ht="12.75">
      <c r="V2269" s="43">
        <f t="shared" si="174"/>
      </c>
      <c r="W2269" s="43">
        <f t="shared" si="175"/>
      </c>
      <c r="X2269" s="43">
        <f t="shared" si="176"/>
      </c>
      <c r="Y2269" s="43">
        <f t="shared" si="177"/>
      </c>
      <c r="Z2269" s="43">
        <f t="shared" si="178"/>
      </c>
    </row>
    <row r="2270" spans="22:26" ht="12.75">
      <c r="V2270" s="43">
        <f t="shared" si="174"/>
      </c>
      <c r="W2270" s="43">
        <f t="shared" si="175"/>
      </c>
      <c r="X2270" s="43">
        <f t="shared" si="176"/>
      </c>
      <c r="Y2270" s="43">
        <f t="shared" si="177"/>
      </c>
      <c r="Z2270" s="43">
        <f t="shared" si="178"/>
      </c>
    </row>
    <row r="2271" spans="22:26" ht="12.75">
      <c r="V2271" s="43">
        <f t="shared" si="174"/>
      </c>
      <c r="W2271" s="43">
        <f t="shared" si="175"/>
      </c>
      <c r="X2271" s="43">
        <f t="shared" si="176"/>
      </c>
      <c r="Y2271" s="43">
        <f t="shared" si="177"/>
      </c>
      <c r="Z2271" s="43">
        <f t="shared" si="178"/>
      </c>
    </row>
    <row r="2272" spans="22:26" ht="12.75">
      <c r="V2272" s="43">
        <f t="shared" si="174"/>
      </c>
      <c r="W2272" s="43">
        <f t="shared" si="175"/>
      </c>
      <c r="X2272" s="43">
        <f t="shared" si="176"/>
      </c>
      <c r="Y2272" s="43">
        <f t="shared" si="177"/>
      </c>
      <c r="Z2272" s="43">
        <f t="shared" si="178"/>
      </c>
    </row>
    <row r="2273" spans="22:26" ht="12.75">
      <c r="V2273" s="43">
        <f t="shared" si="174"/>
      </c>
      <c r="W2273" s="43">
        <f t="shared" si="175"/>
      </c>
      <c r="X2273" s="43">
        <f t="shared" si="176"/>
      </c>
      <c r="Y2273" s="43">
        <f t="shared" si="177"/>
      </c>
      <c r="Z2273" s="43">
        <f t="shared" si="178"/>
      </c>
    </row>
    <row r="2274" spans="22:26" ht="12.75">
      <c r="V2274" s="43">
        <f t="shared" si="174"/>
      </c>
      <c r="W2274" s="43">
        <f t="shared" si="175"/>
      </c>
      <c r="X2274" s="43">
        <f t="shared" si="176"/>
      </c>
      <c r="Y2274" s="43">
        <f t="shared" si="177"/>
      </c>
      <c r="Z2274" s="43">
        <f t="shared" si="178"/>
      </c>
    </row>
    <row r="2275" spans="22:26" ht="12.75">
      <c r="V2275" s="43">
        <f t="shared" si="174"/>
      </c>
      <c r="W2275" s="43">
        <f t="shared" si="175"/>
      </c>
      <c r="X2275" s="43">
        <f t="shared" si="176"/>
      </c>
      <c r="Y2275" s="43">
        <f t="shared" si="177"/>
      </c>
      <c r="Z2275" s="43">
        <f t="shared" si="178"/>
      </c>
    </row>
    <row r="2276" spans="22:26" ht="12.75">
      <c r="V2276" s="43">
        <f t="shared" si="174"/>
      </c>
      <c r="W2276" s="43">
        <f t="shared" si="175"/>
      </c>
      <c r="X2276" s="43">
        <f t="shared" si="176"/>
      </c>
      <c r="Y2276" s="43">
        <f t="shared" si="177"/>
      </c>
      <c r="Z2276" s="43">
        <f t="shared" si="178"/>
      </c>
    </row>
    <row r="2277" spans="22:26" ht="12.75">
      <c r="V2277" s="43">
        <f t="shared" si="174"/>
      </c>
      <c r="W2277" s="43">
        <f t="shared" si="175"/>
      </c>
      <c r="X2277" s="43">
        <f t="shared" si="176"/>
      </c>
      <c r="Y2277" s="43">
        <f t="shared" si="177"/>
      </c>
      <c r="Z2277" s="43">
        <f t="shared" si="178"/>
      </c>
    </row>
    <row r="2278" spans="22:26" ht="12.75">
      <c r="V2278" s="43">
        <f t="shared" si="174"/>
      </c>
      <c r="W2278" s="43">
        <f t="shared" si="175"/>
      </c>
      <c r="X2278" s="43">
        <f t="shared" si="176"/>
      </c>
      <c r="Y2278" s="43">
        <f t="shared" si="177"/>
      </c>
      <c r="Z2278" s="43">
        <f t="shared" si="178"/>
      </c>
    </row>
    <row r="2279" spans="22:26" ht="12.75">
      <c r="V2279" s="43">
        <f t="shared" si="174"/>
      </c>
      <c r="W2279" s="43">
        <f t="shared" si="175"/>
      </c>
      <c r="X2279" s="43">
        <f t="shared" si="176"/>
      </c>
      <c r="Y2279" s="43">
        <f t="shared" si="177"/>
      </c>
      <c r="Z2279" s="43">
        <f t="shared" si="178"/>
      </c>
    </row>
    <row r="2280" spans="22:26" ht="12.75">
      <c r="V2280" s="43">
        <f t="shared" si="174"/>
      </c>
      <c r="W2280" s="43">
        <f t="shared" si="175"/>
      </c>
      <c r="X2280" s="43">
        <f t="shared" si="176"/>
      </c>
      <c r="Y2280" s="43">
        <f t="shared" si="177"/>
      </c>
      <c r="Z2280" s="43">
        <f t="shared" si="178"/>
      </c>
    </row>
    <row r="2281" spans="22:26" ht="12.75">
      <c r="V2281" s="43">
        <f t="shared" si="174"/>
      </c>
      <c r="W2281" s="43">
        <f t="shared" si="175"/>
      </c>
      <c r="X2281" s="43">
        <f t="shared" si="176"/>
      </c>
      <c r="Y2281" s="43">
        <f t="shared" si="177"/>
      </c>
      <c r="Z2281" s="43">
        <f t="shared" si="178"/>
      </c>
    </row>
    <row r="2282" spans="22:26" ht="12.75">
      <c r="V2282" s="43">
        <f t="shared" si="174"/>
      </c>
      <c r="W2282" s="43">
        <f t="shared" si="175"/>
      </c>
      <c r="X2282" s="43">
        <f t="shared" si="176"/>
      </c>
      <c r="Y2282" s="43">
        <f t="shared" si="177"/>
      </c>
      <c r="Z2282" s="43">
        <f t="shared" si="178"/>
      </c>
    </row>
    <row r="2283" spans="22:26" ht="12.75">
      <c r="V2283" s="43">
        <f t="shared" si="174"/>
      </c>
      <c r="W2283" s="43">
        <f t="shared" si="175"/>
      </c>
      <c r="X2283" s="43">
        <f t="shared" si="176"/>
      </c>
      <c r="Y2283" s="43">
        <f t="shared" si="177"/>
      </c>
      <c r="Z2283" s="43">
        <f t="shared" si="178"/>
      </c>
    </row>
    <row r="2284" spans="22:26" ht="12.75">
      <c r="V2284" s="43">
        <f t="shared" si="174"/>
      </c>
      <c r="W2284" s="43">
        <f t="shared" si="175"/>
      </c>
      <c r="X2284" s="43">
        <f t="shared" si="176"/>
      </c>
      <c r="Y2284" s="43">
        <f t="shared" si="177"/>
      </c>
      <c r="Z2284" s="43">
        <f t="shared" si="178"/>
      </c>
    </row>
    <row r="2285" spans="22:26" ht="12.75">
      <c r="V2285" s="43">
        <f t="shared" si="174"/>
      </c>
      <c r="W2285" s="43">
        <f t="shared" si="175"/>
      </c>
      <c r="X2285" s="43">
        <f t="shared" si="176"/>
      </c>
      <c r="Y2285" s="43">
        <f t="shared" si="177"/>
      </c>
      <c r="Z2285" s="43">
        <f t="shared" si="178"/>
      </c>
    </row>
    <row r="2286" spans="22:26" ht="12.75">
      <c r="V2286" s="43">
        <f t="shared" si="174"/>
      </c>
      <c r="W2286" s="43">
        <f t="shared" si="175"/>
      </c>
      <c r="X2286" s="43">
        <f t="shared" si="176"/>
      </c>
      <c r="Y2286" s="43">
        <f t="shared" si="177"/>
      </c>
      <c r="Z2286" s="43">
        <f t="shared" si="178"/>
      </c>
    </row>
    <row r="2287" spans="22:26" ht="12.75">
      <c r="V2287" s="43">
        <f t="shared" si="174"/>
      </c>
      <c r="W2287" s="43">
        <f t="shared" si="175"/>
      </c>
      <c r="X2287" s="43">
        <f t="shared" si="176"/>
      </c>
      <c r="Y2287" s="43">
        <f t="shared" si="177"/>
      </c>
      <c r="Z2287" s="43">
        <f t="shared" si="178"/>
      </c>
    </row>
    <row r="2288" spans="22:26" ht="12.75">
      <c r="V2288" s="43">
        <f t="shared" si="174"/>
      </c>
      <c r="W2288" s="43">
        <f t="shared" si="175"/>
      </c>
      <c r="X2288" s="43">
        <f t="shared" si="176"/>
      </c>
      <c r="Y2288" s="43">
        <f t="shared" si="177"/>
      </c>
      <c r="Z2288" s="43">
        <f t="shared" si="178"/>
      </c>
    </row>
    <row r="2289" spans="22:26" ht="12.75">
      <c r="V2289" s="43">
        <f aca="true" t="shared" si="179" ref="V2289:V2352">IF((AY2289&gt;$K$3)*(AY2289&lt;=$L$3),AY2289,"")</f>
      </c>
      <c r="W2289" s="43">
        <f aca="true" t="shared" si="180" ref="W2289:W2352">IF((AY2289&gt;$K$4)*(AY2289&lt;=$L$4),AY2289,"")</f>
      </c>
      <c r="X2289" s="43">
        <f aca="true" t="shared" si="181" ref="X2289:X2352">IF((AY2289&gt;$K$5)*(AY2289&lt;=$L$5),AY2289,"")</f>
      </c>
      <c r="Y2289" s="43">
        <f aca="true" t="shared" si="182" ref="Y2289:Y2352">IF((AY2289&gt;$K$6)*(AY2289&lt;=$L$6),AY2289,"")</f>
      </c>
      <c r="Z2289" s="43">
        <f aca="true" t="shared" si="183" ref="Z2289:Z2352">IF((AY2289&gt;$K$7),AY2289,"")</f>
      </c>
    </row>
    <row r="2290" spans="22:26" ht="12.75">
      <c r="V2290" s="43">
        <f t="shared" si="179"/>
      </c>
      <c r="W2290" s="43">
        <f t="shared" si="180"/>
      </c>
      <c r="X2290" s="43">
        <f t="shared" si="181"/>
      </c>
      <c r="Y2290" s="43">
        <f t="shared" si="182"/>
      </c>
      <c r="Z2290" s="43">
        <f t="shared" si="183"/>
      </c>
    </row>
    <row r="2291" spans="22:26" ht="12.75">
      <c r="V2291" s="43">
        <f t="shared" si="179"/>
      </c>
      <c r="W2291" s="43">
        <f t="shared" si="180"/>
      </c>
      <c r="X2291" s="43">
        <f t="shared" si="181"/>
      </c>
      <c r="Y2291" s="43">
        <f t="shared" si="182"/>
      </c>
      <c r="Z2291" s="43">
        <f t="shared" si="183"/>
      </c>
    </row>
    <row r="2292" spans="22:26" ht="12.75">
      <c r="V2292" s="43">
        <f t="shared" si="179"/>
      </c>
      <c r="W2292" s="43">
        <f t="shared" si="180"/>
      </c>
      <c r="X2292" s="43">
        <f t="shared" si="181"/>
      </c>
      <c r="Y2292" s="43">
        <f t="shared" si="182"/>
      </c>
      <c r="Z2292" s="43">
        <f t="shared" si="183"/>
      </c>
    </row>
    <row r="2293" spans="22:26" ht="12.75">
      <c r="V2293" s="43">
        <f t="shared" si="179"/>
      </c>
      <c r="W2293" s="43">
        <f t="shared" si="180"/>
      </c>
      <c r="X2293" s="43">
        <f t="shared" si="181"/>
      </c>
      <c r="Y2293" s="43">
        <f t="shared" si="182"/>
      </c>
      <c r="Z2293" s="43">
        <f t="shared" si="183"/>
      </c>
    </row>
    <row r="2294" spans="22:26" ht="12.75">
      <c r="V2294" s="43">
        <f t="shared" si="179"/>
      </c>
      <c r="W2294" s="43">
        <f t="shared" si="180"/>
      </c>
      <c r="X2294" s="43">
        <f t="shared" si="181"/>
      </c>
      <c r="Y2294" s="43">
        <f t="shared" si="182"/>
      </c>
      <c r="Z2294" s="43">
        <f t="shared" si="183"/>
      </c>
    </row>
    <row r="2295" spans="22:26" ht="12.75">
      <c r="V2295" s="43">
        <f t="shared" si="179"/>
      </c>
      <c r="W2295" s="43">
        <f t="shared" si="180"/>
      </c>
      <c r="X2295" s="43">
        <f t="shared" si="181"/>
      </c>
      <c r="Y2295" s="43">
        <f t="shared" si="182"/>
      </c>
      <c r="Z2295" s="43">
        <f t="shared" si="183"/>
      </c>
    </row>
    <row r="2296" spans="22:26" ht="12.75">
      <c r="V2296" s="43">
        <f t="shared" si="179"/>
      </c>
      <c r="W2296" s="43">
        <f t="shared" si="180"/>
      </c>
      <c r="X2296" s="43">
        <f t="shared" si="181"/>
      </c>
      <c r="Y2296" s="43">
        <f t="shared" si="182"/>
      </c>
      <c r="Z2296" s="43">
        <f t="shared" si="183"/>
      </c>
    </row>
    <row r="2297" spans="22:26" ht="12.75">
      <c r="V2297" s="43">
        <f t="shared" si="179"/>
      </c>
      <c r="W2297" s="43">
        <f t="shared" si="180"/>
      </c>
      <c r="X2297" s="43">
        <f t="shared" si="181"/>
      </c>
      <c r="Y2297" s="43">
        <f t="shared" si="182"/>
      </c>
      <c r="Z2297" s="43">
        <f t="shared" si="183"/>
      </c>
    </row>
    <row r="2298" spans="22:26" ht="12.75">
      <c r="V2298" s="43">
        <f t="shared" si="179"/>
      </c>
      <c r="W2298" s="43">
        <f t="shared" si="180"/>
      </c>
      <c r="X2298" s="43">
        <f t="shared" si="181"/>
      </c>
      <c r="Y2298" s="43">
        <f t="shared" si="182"/>
      </c>
      <c r="Z2298" s="43">
        <f t="shared" si="183"/>
      </c>
    </row>
    <row r="2299" spans="22:26" ht="12.75">
      <c r="V2299" s="43">
        <f t="shared" si="179"/>
      </c>
      <c r="W2299" s="43">
        <f t="shared" si="180"/>
      </c>
      <c r="X2299" s="43">
        <f t="shared" si="181"/>
      </c>
      <c r="Y2299" s="43">
        <f t="shared" si="182"/>
      </c>
      <c r="Z2299" s="43">
        <f t="shared" si="183"/>
      </c>
    </row>
    <row r="2300" spans="22:26" ht="12.75">
      <c r="V2300" s="43">
        <f t="shared" si="179"/>
      </c>
      <c r="W2300" s="43">
        <f t="shared" si="180"/>
      </c>
      <c r="X2300" s="43">
        <f t="shared" si="181"/>
      </c>
      <c r="Y2300" s="43">
        <f t="shared" si="182"/>
      </c>
      <c r="Z2300" s="43">
        <f t="shared" si="183"/>
      </c>
    </row>
    <row r="2301" spans="22:26" ht="12.75">
      <c r="V2301" s="43">
        <f t="shared" si="179"/>
      </c>
      <c r="W2301" s="43">
        <f t="shared" si="180"/>
      </c>
      <c r="X2301" s="43">
        <f t="shared" si="181"/>
      </c>
      <c r="Y2301" s="43">
        <f t="shared" si="182"/>
      </c>
      <c r="Z2301" s="43">
        <f t="shared" si="183"/>
      </c>
    </row>
    <row r="2302" spans="22:26" ht="12.75">
      <c r="V2302" s="43">
        <f t="shared" si="179"/>
      </c>
      <c r="W2302" s="43">
        <f t="shared" si="180"/>
      </c>
      <c r="X2302" s="43">
        <f t="shared" si="181"/>
      </c>
      <c r="Y2302" s="43">
        <f t="shared" si="182"/>
      </c>
      <c r="Z2302" s="43">
        <f t="shared" si="183"/>
      </c>
    </row>
    <row r="2303" spans="22:26" ht="12.75">
      <c r="V2303" s="43">
        <f t="shared" si="179"/>
      </c>
      <c r="W2303" s="43">
        <f t="shared" si="180"/>
      </c>
      <c r="X2303" s="43">
        <f t="shared" si="181"/>
      </c>
      <c r="Y2303" s="43">
        <f t="shared" si="182"/>
      </c>
      <c r="Z2303" s="43">
        <f t="shared" si="183"/>
      </c>
    </row>
    <row r="2304" spans="22:26" ht="12.75">
      <c r="V2304" s="43">
        <f t="shared" si="179"/>
      </c>
      <c r="W2304" s="43">
        <f t="shared" si="180"/>
      </c>
      <c r="X2304" s="43">
        <f t="shared" si="181"/>
      </c>
      <c r="Y2304" s="43">
        <f t="shared" si="182"/>
      </c>
      <c r="Z2304" s="43">
        <f t="shared" si="183"/>
      </c>
    </row>
    <row r="2305" spans="22:26" ht="12.75">
      <c r="V2305" s="43">
        <f t="shared" si="179"/>
      </c>
      <c r="W2305" s="43">
        <f t="shared" si="180"/>
      </c>
      <c r="X2305" s="43">
        <f t="shared" si="181"/>
      </c>
      <c r="Y2305" s="43">
        <f t="shared" si="182"/>
      </c>
      <c r="Z2305" s="43">
        <f t="shared" si="183"/>
      </c>
    </row>
    <row r="2306" spans="22:26" ht="12.75">
      <c r="V2306" s="43">
        <f t="shared" si="179"/>
      </c>
      <c r="W2306" s="43">
        <f t="shared" si="180"/>
      </c>
      <c r="X2306" s="43">
        <f t="shared" si="181"/>
      </c>
      <c r="Y2306" s="43">
        <f t="shared" si="182"/>
      </c>
      <c r="Z2306" s="43">
        <f t="shared" si="183"/>
      </c>
    </row>
    <row r="2307" spans="22:26" ht="12.75">
      <c r="V2307" s="43">
        <f t="shared" si="179"/>
      </c>
      <c r="W2307" s="43">
        <f t="shared" si="180"/>
      </c>
      <c r="X2307" s="43">
        <f t="shared" si="181"/>
      </c>
      <c r="Y2307" s="43">
        <f t="shared" si="182"/>
      </c>
      <c r="Z2307" s="43">
        <f t="shared" si="183"/>
      </c>
    </row>
    <row r="2308" spans="22:26" ht="12.75">
      <c r="V2308" s="43">
        <f t="shared" si="179"/>
      </c>
      <c r="W2308" s="43">
        <f t="shared" si="180"/>
      </c>
      <c r="X2308" s="43">
        <f t="shared" si="181"/>
      </c>
      <c r="Y2308" s="43">
        <f t="shared" si="182"/>
      </c>
      <c r="Z2308" s="43">
        <f t="shared" si="183"/>
      </c>
    </row>
    <row r="2309" spans="22:26" ht="12.75">
      <c r="V2309" s="43">
        <f t="shared" si="179"/>
      </c>
      <c r="W2309" s="43">
        <f t="shared" si="180"/>
      </c>
      <c r="X2309" s="43">
        <f t="shared" si="181"/>
      </c>
      <c r="Y2309" s="43">
        <f t="shared" si="182"/>
      </c>
      <c r="Z2309" s="43">
        <f t="shared" si="183"/>
      </c>
    </row>
    <row r="2310" spans="22:26" ht="12.75">
      <c r="V2310" s="43">
        <f t="shared" si="179"/>
      </c>
      <c r="W2310" s="43">
        <f t="shared" si="180"/>
      </c>
      <c r="X2310" s="43">
        <f t="shared" si="181"/>
      </c>
      <c r="Y2310" s="43">
        <f t="shared" si="182"/>
      </c>
      <c r="Z2310" s="43">
        <f t="shared" si="183"/>
      </c>
    </row>
    <row r="2311" spans="22:26" ht="12.75">
      <c r="V2311" s="43">
        <f t="shared" si="179"/>
      </c>
      <c r="W2311" s="43">
        <f t="shared" si="180"/>
      </c>
      <c r="X2311" s="43">
        <f t="shared" si="181"/>
      </c>
      <c r="Y2311" s="43">
        <f t="shared" si="182"/>
      </c>
      <c r="Z2311" s="43">
        <f t="shared" si="183"/>
      </c>
    </row>
    <row r="2312" spans="22:26" ht="12.75">
      <c r="V2312" s="43">
        <f t="shared" si="179"/>
      </c>
      <c r="W2312" s="43">
        <f t="shared" si="180"/>
      </c>
      <c r="X2312" s="43">
        <f t="shared" si="181"/>
      </c>
      <c r="Y2312" s="43">
        <f t="shared" si="182"/>
      </c>
      <c r="Z2312" s="43">
        <f t="shared" si="183"/>
      </c>
    </row>
    <row r="2313" spans="22:26" ht="12.75">
      <c r="V2313" s="43">
        <f t="shared" si="179"/>
      </c>
      <c r="W2313" s="43">
        <f t="shared" si="180"/>
      </c>
      <c r="X2313" s="43">
        <f t="shared" si="181"/>
      </c>
      <c r="Y2313" s="43">
        <f t="shared" si="182"/>
      </c>
      <c r="Z2313" s="43">
        <f t="shared" si="183"/>
      </c>
    </row>
    <row r="2314" spans="22:26" ht="12.75">
      <c r="V2314" s="43">
        <f t="shared" si="179"/>
      </c>
      <c r="W2314" s="43">
        <f t="shared" si="180"/>
      </c>
      <c r="X2314" s="43">
        <f t="shared" si="181"/>
      </c>
      <c r="Y2314" s="43">
        <f t="shared" si="182"/>
      </c>
      <c r="Z2314" s="43">
        <f t="shared" si="183"/>
      </c>
    </row>
    <row r="2315" spans="22:26" ht="12.75">
      <c r="V2315" s="43">
        <f t="shared" si="179"/>
      </c>
      <c r="W2315" s="43">
        <f t="shared" si="180"/>
      </c>
      <c r="X2315" s="43">
        <f t="shared" si="181"/>
      </c>
      <c r="Y2315" s="43">
        <f t="shared" si="182"/>
      </c>
      <c r="Z2315" s="43">
        <f t="shared" si="183"/>
      </c>
    </row>
    <row r="2316" spans="22:26" ht="12.75">
      <c r="V2316" s="43">
        <f t="shared" si="179"/>
      </c>
      <c r="W2316" s="43">
        <f t="shared" si="180"/>
      </c>
      <c r="X2316" s="43">
        <f t="shared" si="181"/>
      </c>
      <c r="Y2316" s="43">
        <f t="shared" si="182"/>
      </c>
      <c r="Z2316" s="43">
        <f t="shared" si="183"/>
      </c>
    </row>
    <row r="2317" spans="22:26" ht="12.75">
      <c r="V2317" s="43">
        <f t="shared" si="179"/>
      </c>
      <c r="W2317" s="43">
        <f t="shared" si="180"/>
      </c>
      <c r="X2317" s="43">
        <f t="shared" si="181"/>
      </c>
      <c r="Y2317" s="43">
        <f t="shared" si="182"/>
      </c>
      <c r="Z2317" s="43">
        <f t="shared" si="183"/>
      </c>
    </row>
    <row r="2318" spans="22:26" ht="12.75">
      <c r="V2318" s="43">
        <f t="shared" si="179"/>
      </c>
      <c r="W2318" s="43">
        <f t="shared" si="180"/>
      </c>
      <c r="X2318" s="43">
        <f t="shared" si="181"/>
      </c>
      <c r="Y2318" s="43">
        <f t="shared" si="182"/>
      </c>
      <c r="Z2318" s="43">
        <f t="shared" si="183"/>
      </c>
    </row>
    <row r="2319" spans="22:26" ht="12.75">
      <c r="V2319" s="43">
        <f t="shared" si="179"/>
      </c>
      <c r="W2319" s="43">
        <f t="shared" si="180"/>
      </c>
      <c r="X2319" s="43">
        <f t="shared" si="181"/>
      </c>
      <c r="Y2319" s="43">
        <f t="shared" si="182"/>
      </c>
      <c r="Z2319" s="43">
        <f t="shared" si="183"/>
      </c>
    </row>
    <row r="2320" spans="22:26" ht="12.75">
      <c r="V2320" s="43">
        <f t="shared" si="179"/>
      </c>
      <c r="W2320" s="43">
        <f t="shared" si="180"/>
      </c>
      <c r="X2320" s="43">
        <f t="shared" si="181"/>
      </c>
      <c r="Y2320" s="43">
        <f t="shared" si="182"/>
      </c>
      <c r="Z2320" s="43">
        <f t="shared" si="183"/>
      </c>
    </row>
    <row r="2321" spans="22:26" ht="12.75">
      <c r="V2321" s="43">
        <f t="shared" si="179"/>
      </c>
      <c r="W2321" s="43">
        <f t="shared" si="180"/>
      </c>
      <c r="X2321" s="43">
        <f t="shared" si="181"/>
      </c>
      <c r="Y2321" s="43">
        <f t="shared" si="182"/>
      </c>
      <c r="Z2321" s="43">
        <f t="shared" si="183"/>
      </c>
    </row>
    <row r="2322" spans="22:26" ht="12.75">
      <c r="V2322" s="43">
        <f t="shared" si="179"/>
      </c>
      <c r="W2322" s="43">
        <f t="shared" si="180"/>
      </c>
      <c r="X2322" s="43">
        <f t="shared" si="181"/>
      </c>
      <c r="Y2322" s="43">
        <f t="shared" si="182"/>
      </c>
      <c r="Z2322" s="43">
        <f t="shared" si="183"/>
      </c>
    </row>
    <row r="2323" spans="22:26" ht="12.75">
      <c r="V2323" s="43">
        <f t="shared" si="179"/>
      </c>
      <c r="W2323" s="43">
        <f t="shared" si="180"/>
      </c>
      <c r="X2323" s="43">
        <f t="shared" si="181"/>
      </c>
      <c r="Y2323" s="43">
        <f t="shared" si="182"/>
      </c>
      <c r="Z2323" s="43">
        <f t="shared" si="183"/>
      </c>
    </row>
    <row r="2324" spans="22:26" ht="12.75">
      <c r="V2324" s="43">
        <f t="shared" si="179"/>
      </c>
      <c r="W2324" s="43">
        <f t="shared" si="180"/>
      </c>
      <c r="X2324" s="43">
        <f t="shared" si="181"/>
      </c>
      <c r="Y2324" s="43">
        <f t="shared" si="182"/>
      </c>
      <c r="Z2324" s="43">
        <f t="shared" si="183"/>
      </c>
    </row>
    <row r="2325" spans="22:26" ht="12.75">
      <c r="V2325" s="43">
        <f t="shared" si="179"/>
      </c>
      <c r="W2325" s="43">
        <f t="shared" si="180"/>
      </c>
      <c r="X2325" s="43">
        <f t="shared" si="181"/>
      </c>
      <c r="Y2325" s="43">
        <f t="shared" si="182"/>
      </c>
      <c r="Z2325" s="43">
        <f t="shared" si="183"/>
      </c>
    </row>
    <row r="2326" spans="22:26" ht="12.75">
      <c r="V2326" s="43">
        <f t="shared" si="179"/>
      </c>
      <c r="W2326" s="43">
        <f t="shared" si="180"/>
      </c>
      <c r="X2326" s="43">
        <f t="shared" si="181"/>
      </c>
      <c r="Y2326" s="43">
        <f t="shared" si="182"/>
      </c>
      <c r="Z2326" s="43">
        <f t="shared" si="183"/>
      </c>
    </row>
    <row r="2327" spans="22:26" ht="12.75">
      <c r="V2327" s="43">
        <f t="shared" si="179"/>
      </c>
      <c r="W2327" s="43">
        <f t="shared" si="180"/>
      </c>
      <c r="X2327" s="43">
        <f t="shared" si="181"/>
      </c>
      <c r="Y2327" s="43">
        <f t="shared" si="182"/>
      </c>
      <c r="Z2327" s="43">
        <f t="shared" si="183"/>
      </c>
    </row>
    <row r="2328" spans="22:26" ht="12.75">
      <c r="V2328" s="43">
        <f t="shared" si="179"/>
      </c>
      <c r="W2328" s="43">
        <f t="shared" si="180"/>
      </c>
      <c r="X2328" s="43">
        <f t="shared" si="181"/>
      </c>
      <c r="Y2328" s="43">
        <f t="shared" si="182"/>
      </c>
      <c r="Z2328" s="43">
        <f t="shared" si="183"/>
      </c>
    </row>
    <row r="2329" spans="22:26" ht="12.75">
      <c r="V2329" s="43">
        <f t="shared" si="179"/>
      </c>
      <c r="W2329" s="43">
        <f t="shared" si="180"/>
      </c>
      <c r="X2329" s="43">
        <f t="shared" si="181"/>
      </c>
      <c r="Y2329" s="43">
        <f t="shared" si="182"/>
      </c>
      <c r="Z2329" s="43">
        <f t="shared" si="183"/>
      </c>
    </row>
    <row r="2330" spans="22:26" ht="12.75">
      <c r="V2330" s="43">
        <f t="shared" si="179"/>
      </c>
      <c r="W2330" s="43">
        <f t="shared" si="180"/>
      </c>
      <c r="X2330" s="43">
        <f t="shared" si="181"/>
      </c>
      <c r="Y2330" s="43">
        <f t="shared" si="182"/>
      </c>
      <c r="Z2330" s="43">
        <f t="shared" si="183"/>
      </c>
    </row>
    <row r="2331" spans="22:26" ht="12.75">
      <c r="V2331" s="43">
        <f t="shared" si="179"/>
      </c>
      <c r="W2331" s="43">
        <f t="shared" si="180"/>
      </c>
      <c r="X2331" s="43">
        <f t="shared" si="181"/>
      </c>
      <c r="Y2331" s="43">
        <f t="shared" si="182"/>
      </c>
      <c r="Z2331" s="43">
        <f t="shared" si="183"/>
      </c>
    </row>
    <row r="2332" spans="22:26" ht="12.75">
      <c r="V2332" s="43">
        <f t="shared" si="179"/>
      </c>
      <c r="W2332" s="43">
        <f t="shared" si="180"/>
      </c>
      <c r="X2332" s="43">
        <f t="shared" si="181"/>
      </c>
      <c r="Y2332" s="43">
        <f t="shared" si="182"/>
      </c>
      <c r="Z2332" s="43">
        <f t="shared" si="183"/>
      </c>
    </row>
    <row r="2333" spans="22:26" ht="12.75">
      <c r="V2333" s="43">
        <f t="shared" si="179"/>
      </c>
      <c r="W2333" s="43">
        <f t="shared" si="180"/>
      </c>
      <c r="X2333" s="43">
        <f t="shared" si="181"/>
      </c>
      <c r="Y2333" s="43">
        <f t="shared" si="182"/>
      </c>
      <c r="Z2333" s="43">
        <f t="shared" si="183"/>
      </c>
    </row>
    <row r="2334" spans="22:26" ht="12.75">
      <c r="V2334" s="43">
        <f t="shared" si="179"/>
      </c>
      <c r="W2334" s="43">
        <f t="shared" si="180"/>
      </c>
      <c r="X2334" s="43">
        <f t="shared" si="181"/>
      </c>
      <c r="Y2334" s="43">
        <f t="shared" si="182"/>
      </c>
      <c r="Z2334" s="43">
        <f t="shared" si="183"/>
      </c>
    </row>
    <row r="2335" spans="22:26" ht="12.75">
      <c r="V2335" s="43">
        <f t="shared" si="179"/>
      </c>
      <c r="W2335" s="43">
        <f t="shared" si="180"/>
      </c>
      <c r="X2335" s="43">
        <f t="shared" si="181"/>
      </c>
      <c r="Y2335" s="43">
        <f t="shared" si="182"/>
      </c>
      <c r="Z2335" s="43">
        <f t="shared" si="183"/>
      </c>
    </row>
    <row r="2336" spans="22:26" ht="12.75">
      <c r="V2336" s="43">
        <f t="shared" si="179"/>
      </c>
      <c r="W2336" s="43">
        <f t="shared" si="180"/>
      </c>
      <c r="X2336" s="43">
        <f t="shared" si="181"/>
      </c>
      <c r="Y2336" s="43">
        <f t="shared" si="182"/>
      </c>
      <c r="Z2336" s="43">
        <f t="shared" si="183"/>
      </c>
    </row>
    <row r="2337" spans="22:26" ht="12.75">
      <c r="V2337" s="43">
        <f t="shared" si="179"/>
      </c>
      <c r="W2337" s="43">
        <f t="shared" si="180"/>
      </c>
      <c r="X2337" s="43">
        <f t="shared" si="181"/>
      </c>
      <c r="Y2337" s="43">
        <f t="shared" si="182"/>
      </c>
      <c r="Z2337" s="43">
        <f t="shared" si="183"/>
      </c>
    </row>
    <row r="2338" spans="22:26" ht="12.75">
      <c r="V2338" s="43">
        <f t="shared" si="179"/>
      </c>
      <c r="W2338" s="43">
        <f t="shared" si="180"/>
      </c>
      <c r="X2338" s="43">
        <f t="shared" si="181"/>
      </c>
      <c r="Y2338" s="43">
        <f t="shared" si="182"/>
      </c>
      <c r="Z2338" s="43">
        <f t="shared" si="183"/>
      </c>
    </row>
    <row r="2339" spans="22:26" ht="12.75">
      <c r="V2339" s="43">
        <f t="shared" si="179"/>
      </c>
      <c r="W2339" s="43">
        <f t="shared" si="180"/>
      </c>
      <c r="X2339" s="43">
        <f t="shared" si="181"/>
      </c>
      <c r="Y2339" s="43">
        <f t="shared" si="182"/>
      </c>
      <c r="Z2339" s="43">
        <f t="shared" si="183"/>
      </c>
    </row>
    <row r="2340" spans="22:26" ht="12.75">
      <c r="V2340" s="43">
        <f t="shared" si="179"/>
      </c>
      <c r="W2340" s="43">
        <f t="shared" si="180"/>
      </c>
      <c r="X2340" s="43">
        <f t="shared" si="181"/>
      </c>
      <c r="Y2340" s="43">
        <f t="shared" si="182"/>
      </c>
      <c r="Z2340" s="43">
        <f t="shared" si="183"/>
      </c>
    </row>
    <row r="2341" spans="22:26" ht="12.75">
      <c r="V2341" s="43">
        <f t="shared" si="179"/>
      </c>
      <c r="W2341" s="43">
        <f t="shared" si="180"/>
      </c>
      <c r="X2341" s="43">
        <f t="shared" si="181"/>
      </c>
      <c r="Y2341" s="43">
        <f t="shared" si="182"/>
      </c>
      <c r="Z2341" s="43">
        <f t="shared" si="183"/>
      </c>
    </row>
    <row r="2342" spans="22:26" ht="12.75">
      <c r="V2342" s="43">
        <f t="shared" si="179"/>
      </c>
      <c r="W2342" s="43">
        <f t="shared" si="180"/>
      </c>
      <c r="X2342" s="43">
        <f t="shared" si="181"/>
      </c>
      <c r="Y2342" s="43">
        <f t="shared" si="182"/>
      </c>
      <c r="Z2342" s="43">
        <f t="shared" si="183"/>
      </c>
    </row>
    <row r="2343" spans="22:26" ht="12.75">
      <c r="V2343" s="43">
        <f t="shared" si="179"/>
      </c>
      <c r="W2343" s="43">
        <f t="shared" si="180"/>
      </c>
      <c r="X2343" s="43">
        <f t="shared" si="181"/>
      </c>
      <c r="Y2343" s="43">
        <f t="shared" si="182"/>
      </c>
      <c r="Z2343" s="43">
        <f t="shared" si="183"/>
      </c>
    </row>
    <row r="2344" spans="22:26" ht="12.75">
      <c r="V2344" s="43">
        <f t="shared" si="179"/>
      </c>
      <c r="W2344" s="43">
        <f t="shared" si="180"/>
      </c>
      <c r="X2344" s="43">
        <f t="shared" si="181"/>
      </c>
      <c r="Y2344" s="43">
        <f t="shared" si="182"/>
      </c>
      <c r="Z2344" s="43">
        <f t="shared" si="183"/>
      </c>
    </row>
    <row r="2345" spans="22:26" ht="12.75">
      <c r="V2345" s="43">
        <f t="shared" si="179"/>
      </c>
      <c r="W2345" s="43">
        <f t="shared" si="180"/>
      </c>
      <c r="X2345" s="43">
        <f t="shared" si="181"/>
      </c>
      <c r="Y2345" s="43">
        <f t="shared" si="182"/>
      </c>
      <c r="Z2345" s="43">
        <f t="shared" si="183"/>
      </c>
    </row>
    <row r="2346" spans="22:26" ht="12.75">
      <c r="V2346" s="43">
        <f t="shared" si="179"/>
      </c>
      <c r="W2346" s="43">
        <f t="shared" si="180"/>
      </c>
      <c r="X2346" s="43">
        <f t="shared" si="181"/>
      </c>
      <c r="Y2346" s="43">
        <f t="shared" si="182"/>
      </c>
      <c r="Z2346" s="43">
        <f t="shared" si="183"/>
      </c>
    </row>
    <row r="2347" spans="22:26" ht="12.75">
      <c r="V2347" s="43">
        <f t="shared" si="179"/>
      </c>
      <c r="W2347" s="43">
        <f t="shared" si="180"/>
      </c>
      <c r="X2347" s="43">
        <f t="shared" si="181"/>
      </c>
      <c r="Y2347" s="43">
        <f t="shared" si="182"/>
      </c>
      <c r="Z2347" s="43">
        <f t="shared" si="183"/>
      </c>
    </row>
    <row r="2348" spans="22:26" ht="12.75">
      <c r="V2348" s="43">
        <f t="shared" si="179"/>
      </c>
      <c r="W2348" s="43">
        <f t="shared" si="180"/>
      </c>
      <c r="X2348" s="43">
        <f t="shared" si="181"/>
      </c>
      <c r="Y2348" s="43">
        <f t="shared" si="182"/>
      </c>
      <c r="Z2348" s="43">
        <f t="shared" si="183"/>
      </c>
    </row>
    <row r="2349" spans="22:26" ht="12.75">
      <c r="V2349" s="43">
        <f t="shared" si="179"/>
      </c>
      <c r="W2349" s="43">
        <f t="shared" si="180"/>
      </c>
      <c r="X2349" s="43">
        <f t="shared" si="181"/>
      </c>
      <c r="Y2349" s="43">
        <f t="shared" si="182"/>
      </c>
      <c r="Z2349" s="43">
        <f t="shared" si="183"/>
      </c>
    </row>
    <row r="2350" spans="22:26" ht="12.75">
      <c r="V2350" s="43">
        <f t="shared" si="179"/>
      </c>
      <c r="W2350" s="43">
        <f t="shared" si="180"/>
      </c>
      <c r="X2350" s="43">
        <f t="shared" si="181"/>
      </c>
      <c r="Y2350" s="43">
        <f t="shared" si="182"/>
      </c>
      <c r="Z2350" s="43">
        <f t="shared" si="183"/>
      </c>
    </row>
    <row r="2351" spans="22:26" ht="12.75">
      <c r="V2351" s="43">
        <f t="shared" si="179"/>
      </c>
      <c r="W2351" s="43">
        <f t="shared" si="180"/>
      </c>
      <c r="X2351" s="43">
        <f t="shared" si="181"/>
      </c>
      <c r="Y2351" s="43">
        <f t="shared" si="182"/>
      </c>
      <c r="Z2351" s="43">
        <f t="shared" si="183"/>
      </c>
    </row>
    <row r="2352" spans="22:26" ht="12.75">
      <c r="V2352" s="43">
        <f t="shared" si="179"/>
      </c>
      <c r="W2352" s="43">
        <f t="shared" si="180"/>
      </c>
      <c r="X2352" s="43">
        <f t="shared" si="181"/>
      </c>
      <c r="Y2352" s="43">
        <f t="shared" si="182"/>
      </c>
      <c r="Z2352" s="43">
        <f t="shared" si="183"/>
      </c>
    </row>
    <row r="2353" spans="22:26" ht="12.75">
      <c r="V2353" s="43">
        <f aca="true" t="shared" si="184" ref="V2353:V2416">IF((AY2353&gt;$K$3)*(AY2353&lt;=$L$3),AY2353,"")</f>
      </c>
      <c r="W2353" s="43">
        <f aca="true" t="shared" si="185" ref="W2353:W2416">IF((AY2353&gt;$K$4)*(AY2353&lt;=$L$4),AY2353,"")</f>
      </c>
      <c r="X2353" s="43">
        <f aca="true" t="shared" si="186" ref="X2353:X2416">IF((AY2353&gt;$K$5)*(AY2353&lt;=$L$5),AY2353,"")</f>
      </c>
      <c r="Y2353" s="43">
        <f aca="true" t="shared" si="187" ref="Y2353:Y2416">IF((AY2353&gt;$K$6)*(AY2353&lt;=$L$6),AY2353,"")</f>
      </c>
      <c r="Z2353" s="43">
        <f aca="true" t="shared" si="188" ref="Z2353:Z2416">IF((AY2353&gt;$K$7),AY2353,"")</f>
      </c>
    </row>
    <row r="2354" spans="22:26" ht="12.75">
      <c r="V2354" s="43">
        <f t="shared" si="184"/>
      </c>
      <c r="W2354" s="43">
        <f t="shared" si="185"/>
      </c>
      <c r="X2354" s="43">
        <f t="shared" si="186"/>
      </c>
      <c r="Y2354" s="43">
        <f t="shared" si="187"/>
      </c>
      <c r="Z2354" s="43">
        <f t="shared" si="188"/>
      </c>
    </row>
    <row r="2355" spans="22:26" ht="12.75">
      <c r="V2355" s="43">
        <f t="shared" si="184"/>
      </c>
      <c r="W2355" s="43">
        <f t="shared" si="185"/>
      </c>
      <c r="X2355" s="43">
        <f t="shared" si="186"/>
      </c>
      <c r="Y2355" s="43">
        <f t="shared" si="187"/>
      </c>
      <c r="Z2355" s="43">
        <f t="shared" si="188"/>
      </c>
    </row>
    <row r="2356" spans="22:26" ht="12.75">
      <c r="V2356" s="43">
        <f t="shared" si="184"/>
      </c>
      <c r="W2356" s="43">
        <f t="shared" si="185"/>
      </c>
      <c r="X2356" s="43">
        <f t="shared" si="186"/>
      </c>
      <c r="Y2356" s="43">
        <f t="shared" si="187"/>
      </c>
      <c r="Z2356" s="43">
        <f t="shared" si="188"/>
      </c>
    </row>
    <row r="2357" spans="22:26" ht="12.75">
      <c r="V2357" s="43">
        <f t="shared" si="184"/>
      </c>
      <c r="W2357" s="43">
        <f t="shared" si="185"/>
      </c>
      <c r="X2357" s="43">
        <f t="shared" si="186"/>
      </c>
      <c r="Y2357" s="43">
        <f t="shared" si="187"/>
      </c>
      <c r="Z2357" s="43">
        <f t="shared" si="188"/>
      </c>
    </row>
    <row r="2358" spans="22:26" ht="12.75">
      <c r="V2358" s="43">
        <f t="shared" si="184"/>
      </c>
      <c r="W2358" s="43">
        <f t="shared" si="185"/>
      </c>
      <c r="X2358" s="43">
        <f t="shared" si="186"/>
      </c>
      <c r="Y2358" s="43">
        <f t="shared" si="187"/>
      </c>
      <c r="Z2358" s="43">
        <f t="shared" si="188"/>
      </c>
    </row>
    <row r="2359" spans="22:26" ht="12.75">
      <c r="V2359" s="43">
        <f t="shared" si="184"/>
      </c>
      <c r="W2359" s="43">
        <f t="shared" si="185"/>
      </c>
      <c r="X2359" s="43">
        <f t="shared" si="186"/>
      </c>
      <c r="Y2359" s="43">
        <f t="shared" si="187"/>
      </c>
      <c r="Z2359" s="43">
        <f t="shared" si="188"/>
      </c>
    </row>
    <row r="2360" spans="22:26" ht="12.75">
      <c r="V2360" s="43">
        <f t="shared" si="184"/>
      </c>
      <c r="W2360" s="43">
        <f t="shared" si="185"/>
      </c>
      <c r="X2360" s="43">
        <f t="shared" si="186"/>
      </c>
      <c r="Y2360" s="43">
        <f t="shared" si="187"/>
      </c>
      <c r="Z2360" s="43">
        <f t="shared" si="188"/>
      </c>
    </row>
    <row r="2361" spans="22:26" ht="12.75">
      <c r="V2361" s="43">
        <f t="shared" si="184"/>
      </c>
      <c r="W2361" s="43">
        <f t="shared" si="185"/>
      </c>
      <c r="X2361" s="43">
        <f t="shared" si="186"/>
      </c>
      <c r="Y2361" s="43">
        <f t="shared" si="187"/>
      </c>
      <c r="Z2361" s="43">
        <f t="shared" si="188"/>
      </c>
    </row>
    <row r="2362" spans="22:26" ht="12.75">
      <c r="V2362" s="43">
        <f t="shared" si="184"/>
      </c>
      <c r="W2362" s="43">
        <f t="shared" si="185"/>
      </c>
      <c r="X2362" s="43">
        <f t="shared" si="186"/>
      </c>
      <c r="Y2362" s="43">
        <f t="shared" si="187"/>
      </c>
      <c r="Z2362" s="43">
        <f t="shared" si="188"/>
      </c>
    </row>
    <row r="2363" spans="22:26" ht="12.75">
      <c r="V2363" s="43">
        <f t="shared" si="184"/>
      </c>
      <c r="W2363" s="43">
        <f t="shared" si="185"/>
      </c>
      <c r="X2363" s="43">
        <f t="shared" si="186"/>
      </c>
      <c r="Y2363" s="43">
        <f t="shared" si="187"/>
      </c>
      <c r="Z2363" s="43">
        <f t="shared" si="188"/>
      </c>
    </row>
    <row r="2364" spans="22:26" ht="12.75">
      <c r="V2364" s="43">
        <f t="shared" si="184"/>
      </c>
      <c r="W2364" s="43">
        <f t="shared" si="185"/>
      </c>
      <c r="X2364" s="43">
        <f t="shared" si="186"/>
      </c>
      <c r="Y2364" s="43">
        <f t="shared" si="187"/>
      </c>
      <c r="Z2364" s="43">
        <f t="shared" si="188"/>
      </c>
    </row>
    <row r="2365" spans="22:26" ht="12.75">
      <c r="V2365" s="43">
        <f t="shared" si="184"/>
      </c>
      <c r="W2365" s="43">
        <f t="shared" si="185"/>
      </c>
      <c r="X2365" s="43">
        <f t="shared" si="186"/>
      </c>
      <c r="Y2365" s="43">
        <f t="shared" si="187"/>
      </c>
      <c r="Z2365" s="43">
        <f t="shared" si="188"/>
      </c>
    </row>
    <row r="2366" spans="22:26" ht="12.75">
      <c r="V2366" s="43">
        <f t="shared" si="184"/>
      </c>
      <c r="W2366" s="43">
        <f t="shared" si="185"/>
      </c>
      <c r="X2366" s="43">
        <f t="shared" si="186"/>
      </c>
      <c r="Y2366" s="43">
        <f t="shared" si="187"/>
      </c>
      <c r="Z2366" s="43">
        <f t="shared" si="188"/>
      </c>
    </row>
    <row r="2367" spans="22:26" ht="12.75">
      <c r="V2367" s="43">
        <f t="shared" si="184"/>
      </c>
      <c r="W2367" s="43">
        <f t="shared" si="185"/>
      </c>
      <c r="X2367" s="43">
        <f t="shared" si="186"/>
      </c>
      <c r="Y2367" s="43">
        <f t="shared" si="187"/>
      </c>
      <c r="Z2367" s="43">
        <f t="shared" si="188"/>
      </c>
    </row>
    <row r="2368" spans="22:26" ht="12.75">
      <c r="V2368" s="43">
        <f t="shared" si="184"/>
      </c>
      <c r="W2368" s="43">
        <f t="shared" si="185"/>
      </c>
      <c r="X2368" s="43">
        <f t="shared" si="186"/>
      </c>
      <c r="Y2368" s="43">
        <f t="shared" si="187"/>
      </c>
      <c r="Z2368" s="43">
        <f t="shared" si="188"/>
      </c>
    </row>
    <row r="2369" spans="22:26" ht="12.75">
      <c r="V2369" s="43">
        <f t="shared" si="184"/>
      </c>
      <c r="W2369" s="43">
        <f t="shared" si="185"/>
      </c>
      <c r="X2369" s="43">
        <f t="shared" si="186"/>
      </c>
      <c r="Y2369" s="43">
        <f t="shared" si="187"/>
      </c>
      <c r="Z2369" s="43">
        <f t="shared" si="188"/>
      </c>
    </row>
    <row r="2370" spans="22:26" ht="12.75">
      <c r="V2370" s="43">
        <f t="shared" si="184"/>
      </c>
      <c r="W2370" s="43">
        <f t="shared" si="185"/>
      </c>
      <c r="X2370" s="43">
        <f t="shared" si="186"/>
      </c>
      <c r="Y2370" s="43">
        <f t="shared" si="187"/>
      </c>
      <c r="Z2370" s="43">
        <f t="shared" si="188"/>
      </c>
    </row>
    <row r="2371" spans="22:26" ht="12.75">
      <c r="V2371" s="43">
        <f t="shared" si="184"/>
      </c>
      <c r="W2371" s="43">
        <f t="shared" si="185"/>
      </c>
      <c r="X2371" s="43">
        <f t="shared" si="186"/>
      </c>
      <c r="Y2371" s="43">
        <f t="shared" si="187"/>
      </c>
      <c r="Z2371" s="43">
        <f t="shared" si="188"/>
      </c>
    </row>
    <row r="2372" spans="22:26" ht="12.75">
      <c r="V2372" s="43">
        <f t="shared" si="184"/>
      </c>
      <c r="W2372" s="43">
        <f t="shared" si="185"/>
      </c>
      <c r="X2372" s="43">
        <f t="shared" si="186"/>
      </c>
      <c r="Y2372" s="43">
        <f t="shared" si="187"/>
      </c>
      <c r="Z2372" s="43">
        <f t="shared" si="188"/>
      </c>
    </row>
    <row r="2373" spans="22:26" ht="12.75">
      <c r="V2373" s="43">
        <f t="shared" si="184"/>
      </c>
      <c r="W2373" s="43">
        <f t="shared" si="185"/>
      </c>
      <c r="X2373" s="43">
        <f t="shared" si="186"/>
      </c>
      <c r="Y2373" s="43">
        <f t="shared" si="187"/>
      </c>
      <c r="Z2373" s="43">
        <f t="shared" si="188"/>
      </c>
    </row>
    <row r="2374" spans="22:26" ht="12.75">
      <c r="V2374" s="43">
        <f t="shared" si="184"/>
      </c>
      <c r="W2374" s="43">
        <f t="shared" si="185"/>
      </c>
      <c r="X2374" s="43">
        <f t="shared" si="186"/>
      </c>
      <c r="Y2374" s="43">
        <f t="shared" si="187"/>
      </c>
      <c r="Z2374" s="43">
        <f t="shared" si="188"/>
      </c>
    </row>
    <row r="2375" spans="22:26" ht="12.75">
      <c r="V2375" s="43">
        <f t="shared" si="184"/>
      </c>
      <c r="W2375" s="43">
        <f t="shared" si="185"/>
      </c>
      <c r="X2375" s="43">
        <f t="shared" si="186"/>
      </c>
      <c r="Y2375" s="43">
        <f t="shared" si="187"/>
      </c>
      <c r="Z2375" s="43">
        <f t="shared" si="188"/>
      </c>
    </row>
    <row r="2376" spans="22:26" ht="12.75">
      <c r="V2376" s="43">
        <f t="shared" si="184"/>
      </c>
      <c r="W2376" s="43">
        <f t="shared" si="185"/>
      </c>
      <c r="X2376" s="43">
        <f t="shared" si="186"/>
      </c>
      <c r="Y2376" s="43">
        <f t="shared" si="187"/>
      </c>
      <c r="Z2376" s="43">
        <f t="shared" si="188"/>
      </c>
    </row>
    <row r="2377" spans="22:26" ht="12.75">
      <c r="V2377" s="43">
        <f t="shared" si="184"/>
      </c>
      <c r="W2377" s="43">
        <f t="shared" si="185"/>
      </c>
      <c r="X2377" s="43">
        <f t="shared" si="186"/>
      </c>
      <c r="Y2377" s="43">
        <f t="shared" si="187"/>
      </c>
      <c r="Z2377" s="43">
        <f t="shared" si="188"/>
      </c>
    </row>
    <row r="2378" spans="22:26" ht="12.75">
      <c r="V2378" s="43">
        <f t="shared" si="184"/>
      </c>
      <c r="W2378" s="43">
        <f t="shared" si="185"/>
      </c>
      <c r="X2378" s="43">
        <f t="shared" si="186"/>
      </c>
      <c r="Y2378" s="43">
        <f t="shared" si="187"/>
      </c>
      <c r="Z2378" s="43">
        <f t="shared" si="188"/>
      </c>
    </row>
    <row r="2379" spans="22:26" ht="12.75">
      <c r="V2379" s="43">
        <f t="shared" si="184"/>
      </c>
      <c r="W2379" s="43">
        <f t="shared" si="185"/>
      </c>
      <c r="X2379" s="43">
        <f t="shared" si="186"/>
      </c>
      <c r="Y2379" s="43">
        <f t="shared" si="187"/>
      </c>
      <c r="Z2379" s="43">
        <f t="shared" si="188"/>
      </c>
    </row>
    <row r="2380" spans="22:26" ht="12.75">
      <c r="V2380" s="43">
        <f t="shared" si="184"/>
      </c>
      <c r="W2380" s="43">
        <f t="shared" si="185"/>
      </c>
      <c r="X2380" s="43">
        <f t="shared" si="186"/>
      </c>
      <c r="Y2380" s="43">
        <f t="shared" si="187"/>
      </c>
      <c r="Z2380" s="43">
        <f t="shared" si="188"/>
      </c>
    </row>
    <row r="2381" spans="22:26" ht="12.75">
      <c r="V2381" s="43">
        <f t="shared" si="184"/>
      </c>
      <c r="W2381" s="43">
        <f t="shared" si="185"/>
      </c>
      <c r="X2381" s="43">
        <f t="shared" si="186"/>
      </c>
      <c r="Y2381" s="43">
        <f t="shared" si="187"/>
      </c>
      <c r="Z2381" s="43">
        <f t="shared" si="188"/>
      </c>
    </row>
    <row r="2382" spans="22:26" ht="12.75">
      <c r="V2382" s="43">
        <f t="shared" si="184"/>
      </c>
      <c r="W2382" s="43">
        <f t="shared" si="185"/>
      </c>
      <c r="X2382" s="43">
        <f t="shared" si="186"/>
      </c>
      <c r="Y2382" s="43">
        <f t="shared" si="187"/>
      </c>
      <c r="Z2382" s="43">
        <f t="shared" si="188"/>
      </c>
    </row>
    <row r="2383" spans="22:26" ht="12.75">
      <c r="V2383" s="43">
        <f t="shared" si="184"/>
      </c>
      <c r="W2383" s="43">
        <f t="shared" si="185"/>
      </c>
      <c r="X2383" s="43">
        <f t="shared" si="186"/>
      </c>
      <c r="Y2383" s="43">
        <f t="shared" si="187"/>
      </c>
      <c r="Z2383" s="43">
        <f t="shared" si="188"/>
      </c>
    </row>
    <row r="2384" spans="22:26" ht="12.75">
      <c r="V2384" s="43">
        <f t="shared" si="184"/>
      </c>
      <c r="W2384" s="43">
        <f t="shared" si="185"/>
      </c>
      <c r="X2384" s="43">
        <f t="shared" si="186"/>
      </c>
      <c r="Y2384" s="43">
        <f t="shared" si="187"/>
      </c>
      <c r="Z2384" s="43">
        <f t="shared" si="188"/>
      </c>
    </row>
    <row r="2385" spans="22:26" ht="12.75">
      <c r="V2385" s="43">
        <f t="shared" si="184"/>
      </c>
      <c r="W2385" s="43">
        <f t="shared" si="185"/>
      </c>
      <c r="X2385" s="43">
        <f t="shared" si="186"/>
      </c>
      <c r="Y2385" s="43">
        <f t="shared" si="187"/>
      </c>
      <c r="Z2385" s="43">
        <f t="shared" si="188"/>
      </c>
    </row>
    <row r="2386" spans="22:26" ht="12.75">
      <c r="V2386" s="43">
        <f t="shared" si="184"/>
      </c>
      <c r="W2386" s="43">
        <f t="shared" si="185"/>
      </c>
      <c r="X2386" s="43">
        <f t="shared" si="186"/>
      </c>
      <c r="Y2386" s="43">
        <f t="shared" si="187"/>
      </c>
      <c r="Z2386" s="43">
        <f t="shared" si="188"/>
      </c>
    </row>
    <row r="2387" spans="22:26" ht="12.75">
      <c r="V2387" s="43">
        <f t="shared" si="184"/>
      </c>
      <c r="W2387" s="43">
        <f t="shared" si="185"/>
      </c>
      <c r="X2387" s="43">
        <f t="shared" si="186"/>
      </c>
      <c r="Y2387" s="43">
        <f t="shared" si="187"/>
      </c>
      <c r="Z2387" s="43">
        <f t="shared" si="188"/>
      </c>
    </row>
    <row r="2388" spans="22:26" ht="12.75">
      <c r="V2388" s="43">
        <f t="shared" si="184"/>
      </c>
      <c r="W2388" s="43">
        <f t="shared" si="185"/>
      </c>
      <c r="X2388" s="43">
        <f t="shared" si="186"/>
      </c>
      <c r="Y2388" s="43">
        <f t="shared" si="187"/>
      </c>
      <c r="Z2388" s="43">
        <f t="shared" si="188"/>
      </c>
    </row>
    <row r="2389" spans="22:26" ht="12.75">
      <c r="V2389" s="43">
        <f t="shared" si="184"/>
      </c>
      <c r="W2389" s="43">
        <f t="shared" si="185"/>
      </c>
      <c r="X2389" s="43">
        <f t="shared" si="186"/>
      </c>
      <c r="Y2389" s="43">
        <f t="shared" si="187"/>
      </c>
      <c r="Z2389" s="43">
        <f t="shared" si="188"/>
      </c>
    </row>
    <row r="2390" spans="22:26" ht="12.75">
      <c r="V2390" s="43">
        <f t="shared" si="184"/>
      </c>
      <c r="W2390" s="43">
        <f t="shared" si="185"/>
      </c>
      <c r="X2390" s="43">
        <f t="shared" si="186"/>
      </c>
      <c r="Y2390" s="43">
        <f t="shared" si="187"/>
      </c>
      <c r="Z2390" s="43">
        <f t="shared" si="188"/>
      </c>
    </row>
    <row r="2391" spans="22:26" ht="12.75">
      <c r="V2391" s="43">
        <f t="shared" si="184"/>
      </c>
      <c r="W2391" s="43">
        <f t="shared" si="185"/>
      </c>
      <c r="X2391" s="43">
        <f t="shared" si="186"/>
      </c>
      <c r="Y2391" s="43">
        <f t="shared" si="187"/>
      </c>
      <c r="Z2391" s="43">
        <f t="shared" si="188"/>
      </c>
    </row>
    <row r="2392" spans="22:26" ht="12.75">
      <c r="V2392" s="43">
        <f t="shared" si="184"/>
      </c>
      <c r="W2392" s="43">
        <f t="shared" si="185"/>
      </c>
      <c r="X2392" s="43">
        <f t="shared" si="186"/>
      </c>
      <c r="Y2392" s="43">
        <f t="shared" si="187"/>
      </c>
      <c r="Z2392" s="43">
        <f t="shared" si="188"/>
      </c>
    </row>
    <row r="2393" spans="22:26" ht="12.75">
      <c r="V2393" s="43">
        <f t="shared" si="184"/>
      </c>
      <c r="W2393" s="43">
        <f t="shared" si="185"/>
      </c>
      <c r="X2393" s="43">
        <f t="shared" si="186"/>
      </c>
      <c r="Y2393" s="43">
        <f t="shared" si="187"/>
      </c>
      <c r="Z2393" s="43">
        <f t="shared" si="188"/>
      </c>
    </row>
    <row r="2394" spans="22:26" ht="12.75">
      <c r="V2394" s="43">
        <f t="shared" si="184"/>
      </c>
      <c r="W2394" s="43">
        <f t="shared" si="185"/>
      </c>
      <c r="X2394" s="43">
        <f t="shared" si="186"/>
      </c>
      <c r="Y2394" s="43">
        <f t="shared" si="187"/>
      </c>
      <c r="Z2394" s="43">
        <f t="shared" si="188"/>
      </c>
    </row>
    <row r="2395" spans="22:26" ht="12.75">
      <c r="V2395" s="43">
        <f t="shared" si="184"/>
      </c>
      <c r="W2395" s="43">
        <f t="shared" si="185"/>
      </c>
      <c r="X2395" s="43">
        <f t="shared" si="186"/>
      </c>
      <c r="Y2395" s="43">
        <f t="shared" si="187"/>
      </c>
      <c r="Z2395" s="43">
        <f t="shared" si="188"/>
      </c>
    </row>
    <row r="2396" spans="22:26" ht="12.75">
      <c r="V2396" s="43">
        <f t="shared" si="184"/>
      </c>
      <c r="W2396" s="43">
        <f t="shared" si="185"/>
      </c>
      <c r="X2396" s="43">
        <f t="shared" si="186"/>
      </c>
      <c r="Y2396" s="43">
        <f t="shared" si="187"/>
      </c>
      <c r="Z2396" s="43">
        <f t="shared" si="188"/>
      </c>
    </row>
    <row r="2397" spans="22:26" ht="12.75">
      <c r="V2397" s="43">
        <f t="shared" si="184"/>
      </c>
      <c r="W2397" s="43">
        <f t="shared" si="185"/>
      </c>
      <c r="X2397" s="43">
        <f t="shared" si="186"/>
      </c>
      <c r="Y2397" s="43">
        <f t="shared" si="187"/>
      </c>
      <c r="Z2397" s="43">
        <f t="shared" si="188"/>
      </c>
    </row>
    <row r="2398" spans="22:26" ht="12.75">
      <c r="V2398" s="43">
        <f t="shared" si="184"/>
      </c>
      <c r="W2398" s="43">
        <f t="shared" si="185"/>
      </c>
      <c r="X2398" s="43">
        <f t="shared" si="186"/>
      </c>
      <c r="Y2398" s="43">
        <f t="shared" si="187"/>
      </c>
      <c r="Z2398" s="43">
        <f t="shared" si="188"/>
      </c>
    </row>
    <row r="2399" spans="22:26" ht="12.75">
      <c r="V2399" s="43">
        <f t="shared" si="184"/>
      </c>
      <c r="W2399" s="43">
        <f t="shared" si="185"/>
      </c>
      <c r="X2399" s="43">
        <f t="shared" si="186"/>
      </c>
      <c r="Y2399" s="43">
        <f t="shared" si="187"/>
      </c>
      <c r="Z2399" s="43">
        <f t="shared" si="188"/>
      </c>
    </row>
    <row r="2400" spans="22:26" ht="12.75">
      <c r="V2400" s="43">
        <f t="shared" si="184"/>
      </c>
      <c r="W2400" s="43">
        <f t="shared" si="185"/>
      </c>
      <c r="X2400" s="43">
        <f t="shared" si="186"/>
      </c>
      <c r="Y2400" s="43">
        <f t="shared" si="187"/>
      </c>
      <c r="Z2400" s="43">
        <f t="shared" si="188"/>
      </c>
    </row>
    <row r="2401" spans="22:26" ht="12.75">
      <c r="V2401" s="43">
        <f t="shared" si="184"/>
      </c>
      <c r="W2401" s="43">
        <f t="shared" si="185"/>
      </c>
      <c r="X2401" s="43">
        <f t="shared" si="186"/>
      </c>
      <c r="Y2401" s="43">
        <f t="shared" si="187"/>
      </c>
      <c r="Z2401" s="43">
        <f t="shared" si="188"/>
      </c>
    </row>
    <row r="2402" spans="22:26" ht="12.75">
      <c r="V2402" s="43">
        <f t="shared" si="184"/>
      </c>
      <c r="W2402" s="43">
        <f t="shared" si="185"/>
      </c>
      <c r="X2402" s="43">
        <f t="shared" si="186"/>
      </c>
      <c r="Y2402" s="43">
        <f t="shared" si="187"/>
      </c>
      <c r="Z2402" s="43">
        <f t="shared" si="188"/>
      </c>
    </row>
    <row r="2403" spans="22:26" ht="12.75">
      <c r="V2403" s="43">
        <f t="shared" si="184"/>
      </c>
      <c r="W2403" s="43">
        <f t="shared" si="185"/>
      </c>
      <c r="X2403" s="43">
        <f t="shared" si="186"/>
      </c>
      <c r="Y2403" s="43">
        <f t="shared" si="187"/>
      </c>
      <c r="Z2403" s="43">
        <f t="shared" si="188"/>
      </c>
    </row>
    <row r="2404" spans="22:26" ht="12.75">
      <c r="V2404" s="43">
        <f t="shared" si="184"/>
      </c>
      <c r="W2404" s="43">
        <f t="shared" si="185"/>
      </c>
      <c r="X2404" s="43">
        <f t="shared" si="186"/>
      </c>
      <c r="Y2404" s="43">
        <f t="shared" si="187"/>
      </c>
      <c r="Z2404" s="43">
        <f t="shared" si="188"/>
      </c>
    </row>
    <row r="2405" spans="22:26" ht="12.75">
      <c r="V2405" s="43">
        <f t="shared" si="184"/>
      </c>
      <c r="W2405" s="43">
        <f t="shared" si="185"/>
      </c>
      <c r="X2405" s="43">
        <f t="shared" si="186"/>
      </c>
      <c r="Y2405" s="43">
        <f t="shared" si="187"/>
      </c>
      <c r="Z2405" s="43">
        <f t="shared" si="188"/>
      </c>
    </row>
    <row r="2406" spans="22:26" ht="12.75">
      <c r="V2406" s="43">
        <f t="shared" si="184"/>
      </c>
      <c r="W2406" s="43">
        <f t="shared" si="185"/>
      </c>
      <c r="X2406" s="43">
        <f t="shared" si="186"/>
      </c>
      <c r="Y2406" s="43">
        <f t="shared" si="187"/>
      </c>
      <c r="Z2406" s="43">
        <f t="shared" si="188"/>
      </c>
    </row>
    <row r="2407" spans="22:26" ht="12.75">
      <c r="V2407" s="43">
        <f t="shared" si="184"/>
      </c>
      <c r="W2407" s="43">
        <f t="shared" si="185"/>
      </c>
      <c r="X2407" s="43">
        <f t="shared" si="186"/>
      </c>
      <c r="Y2407" s="43">
        <f t="shared" si="187"/>
      </c>
      <c r="Z2407" s="43">
        <f t="shared" si="188"/>
      </c>
    </row>
    <row r="2408" spans="22:26" ht="12.75">
      <c r="V2408" s="43">
        <f t="shared" si="184"/>
      </c>
      <c r="W2408" s="43">
        <f t="shared" si="185"/>
      </c>
      <c r="X2408" s="43">
        <f t="shared" si="186"/>
      </c>
      <c r="Y2408" s="43">
        <f t="shared" si="187"/>
      </c>
      <c r="Z2408" s="43">
        <f t="shared" si="188"/>
      </c>
    </row>
    <row r="2409" spans="22:26" ht="12.75">
      <c r="V2409" s="43">
        <f t="shared" si="184"/>
      </c>
      <c r="W2409" s="43">
        <f t="shared" si="185"/>
      </c>
      <c r="X2409" s="43">
        <f t="shared" si="186"/>
      </c>
      <c r="Y2409" s="43">
        <f t="shared" si="187"/>
      </c>
      <c r="Z2409" s="43">
        <f t="shared" si="188"/>
      </c>
    </row>
    <row r="2410" spans="22:26" ht="12.75">
      <c r="V2410" s="43">
        <f t="shared" si="184"/>
      </c>
      <c r="W2410" s="43">
        <f t="shared" si="185"/>
      </c>
      <c r="X2410" s="43">
        <f t="shared" si="186"/>
      </c>
      <c r="Y2410" s="43">
        <f t="shared" si="187"/>
      </c>
      <c r="Z2410" s="43">
        <f t="shared" si="188"/>
      </c>
    </row>
    <row r="2411" spans="22:26" ht="12.75">
      <c r="V2411" s="43">
        <f t="shared" si="184"/>
      </c>
      <c r="W2411" s="43">
        <f t="shared" si="185"/>
      </c>
      <c r="X2411" s="43">
        <f t="shared" si="186"/>
      </c>
      <c r="Y2411" s="43">
        <f t="shared" si="187"/>
      </c>
      <c r="Z2411" s="43">
        <f t="shared" si="188"/>
      </c>
    </row>
    <row r="2412" spans="22:26" ht="12.75">
      <c r="V2412" s="43">
        <f t="shared" si="184"/>
      </c>
      <c r="W2412" s="43">
        <f t="shared" si="185"/>
      </c>
      <c r="X2412" s="43">
        <f t="shared" si="186"/>
      </c>
      <c r="Y2412" s="43">
        <f t="shared" si="187"/>
      </c>
      <c r="Z2412" s="43">
        <f t="shared" si="188"/>
      </c>
    </row>
    <row r="2413" spans="22:26" ht="12.75">
      <c r="V2413" s="43">
        <f t="shared" si="184"/>
      </c>
      <c r="W2413" s="43">
        <f t="shared" si="185"/>
      </c>
      <c r="X2413" s="43">
        <f t="shared" si="186"/>
      </c>
      <c r="Y2413" s="43">
        <f t="shared" si="187"/>
      </c>
      <c r="Z2413" s="43">
        <f t="shared" si="188"/>
      </c>
    </row>
    <row r="2414" spans="22:26" ht="12.75">
      <c r="V2414" s="43">
        <f t="shared" si="184"/>
      </c>
      <c r="W2414" s="43">
        <f t="shared" si="185"/>
      </c>
      <c r="X2414" s="43">
        <f t="shared" si="186"/>
      </c>
      <c r="Y2414" s="43">
        <f t="shared" si="187"/>
      </c>
      <c r="Z2414" s="43">
        <f t="shared" si="188"/>
      </c>
    </row>
    <row r="2415" spans="22:26" ht="12.75">
      <c r="V2415" s="43">
        <f t="shared" si="184"/>
      </c>
      <c r="W2415" s="43">
        <f t="shared" si="185"/>
      </c>
      <c r="X2415" s="43">
        <f t="shared" si="186"/>
      </c>
      <c r="Y2415" s="43">
        <f t="shared" si="187"/>
      </c>
      <c r="Z2415" s="43">
        <f t="shared" si="188"/>
      </c>
    </row>
    <row r="2416" spans="22:26" ht="12.75">
      <c r="V2416" s="43">
        <f t="shared" si="184"/>
      </c>
      <c r="W2416" s="43">
        <f t="shared" si="185"/>
      </c>
      <c r="X2416" s="43">
        <f t="shared" si="186"/>
      </c>
      <c r="Y2416" s="43">
        <f t="shared" si="187"/>
      </c>
      <c r="Z2416" s="43">
        <f t="shared" si="188"/>
      </c>
    </row>
    <row r="2417" spans="22:26" ht="12.75">
      <c r="V2417" s="43">
        <f aca="true" t="shared" si="189" ref="V2417:V2480">IF((AY2417&gt;$K$3)*(AY2417&lt;=$L$3),AY2417,"")</f>
      </c>
      <c r="W2417" s="43">
        <f aca="true" t="shared" si="190" ref="W2417:W2480">IF((AY2417&gt;$K$4)*(AY2417&lt;=$L$4),AY2417,"")</f>
      </c>
      <c r="X2417" s="43">
        <f aca="true" t="shared" si="191" ref="X2417:X2480">IF((AY2417&gt;$K$5)*(AY2417&lt;=$L$5),AY2417,"")</f>
      </c>
      <c r="Y2417" s="43">
        <f aca="true" t="shared" si="192" ref="Y2417:Y2480">IF((AY2417&gt;$K$6)*(AY2417&lt;=$L$6),AY2417,"")</f>
      </c>
      <c r="Z2417" s="43">
        <f aca="true" t="shared" si="193" ref="Z2417:Z2480">IF((AY2417&gt;$K$7),AY2417,"")</f>
      </c>
    </row>
    <row r="2418" spans="22:26" ht="12.75">
      <c r="V2418" s="43">
        <f t="shared" si="189"/>
      </c>
      <c r="W2418" s="43">
        <f t="shared" si="190"/>
      </c>
      <c r="X2418" s="43">
        <f t="shared" si="191"/>
      </c>
      <c r="Y2418" s="43">
        <f t="shared" si="192"/>
      </c>
      <c r="Z2418" s="43">
        <f t="shared" si="193"/>
      </c>
    </row>
    <row r="2419" spans="22:26" ht="12.75">
      <c r="V2419" s="43">
        <f t="shared" si="189"/>
      </c>
      <c r="W2419" s="43">
        <f t="shared" si="190"/>
      </c>
      <c r="X2419" s="43">
        <f t="shared" si="191"/>
      </c>
      <c r="Y2419" s="43">
        <f t="shared" si="192"/>
      </c>
      <c r="Z2419" s="43">
        <f t="shared" si="193"/>
      </c>
    </row>
    <row r="2420" spans="22:26" ht="12.75">
      <c r="V2420" s="43">
        <f t="shared" si="189"/>
      </c>
      <c r="W2420" s="43">
        <f t="shared" si="190"/>
      </c>
      <c r="X2420" s="43">
        <f t="shared" si="191"/>
      </c>
      <c r="Y2420" s="43">
        <f t="shared" si="192"/>
      </c>
      <c r="Z2420" s="43">
        <f t="shared" si="193"/>
      </c>
    </row>
    <row r="2421" spans="22:26" ht="12.75">
      <c r="V2421" s="43">
        <f t="shared" si="189"/>
      </c>
      <c r="W2421" s="43">
        <f t="shared" si="190"/>
      </c>
      <c r="X2421" s="43">
        <f t="shared" si="191"/>
      </c>
      <c r="Y2421" s="43">
        <f t="shared" si="192"/>
      </c>
      <c r="Z2421" s="43">
        <f t="shared" si="193"/>
      </c>
    </row>
    <row r="2422" spans="22:26" ht="12.75">
      <c r="V2422" s="43">
        <f t="shared" si="189"/>
      </c>
      <c r="W2422" s="43">
        <f t="shared" si="190"/>
      </c>
      <c r="X2422" s="43">
        <f t="shared" si="191"/>
      </c>
      <c r="Y2422" s="43">
        <f t="shared" si="192"/>
      </c>
      <c r="Z2422" s="43">
        <f t="shared" si="193"/>
      </c>
    </row>
    <row r="2423" spans="22:26" ht="12.75">
      <c r="V2423" s="43">
        <f t="shared" si="189"/>
      </c>
      <c r="W2423" s="43">
        <f t="shared" si="190"/>
      </c>
      <c r="X2423" s="43">
        <f t="shared" si="191"/>
      </c>
      <c r="Y2423" s="43">
        <f t="shared" si="192"/>
      </c>
      <c r="Z2423" s="43">
        <f t="shared" si="193"/>
      </c>
    </row>
    <row r="2424" spans="22:26" ht="12.75">
      <c r="V2424" s="43">
        <f t="shared" si="189"/>
      </c>
      <c r="W2424" s="43">
        <f t="shared" si="190"/>
      </c>
      <c r="X2424" s="43">
        <f t="shared" si="191"/>
      </c>
      <c r="Y2424" s="43">
        <f t="shared" si="192"/>
      </c>
      <c r="Z2424" s="43">
        <f t="shared" si="193"/>
      </c>
    </row>
    <row r="2425" spans="22:26" ht="12.75">
      <c r="V2425" s="43">
        <f t="shared" si="189"/>
      </c>
      <c r="W2425" s="43">
        <f t="shared" si="190"/>
      </c>
      <c r="X2425" s="43">
        <f t="shared" si="191"/>
      </c>
      <c r="Y2425" s="43">
        <f t="shared" si="192"/>
      </c>
      <c r="Z2425" s="43">
        <f t="shared" si="193"/>
      </c>
    </row>
    <row r="2426" spans="22:26" ht="12.75">
      <c r="V2426" s="43">
        <f t="shared" si="189"/>
      </c>
      <c r="W2426" s="43">
        <f t="shared" si="190"/>
      </c>
      <c r="X2426" s="43">
        <f t="shared" si="191"/>
      </c>
      <c r="Y2426" s="43">
        <f t="shared" si="192"/>
      </c>
      <c r="Z2426" s="43">
        <f t="shared" si="193"/>
      </c>
    </row>
    <row r="2427" spans="22:26" ht="12.75">
      <c r="V2427" s="43">
        <f t="shared" si="189"/>
      </c>
      <c r="W2427" s="43">
        <f t="shared" si="190"/>
      </c>
      <c r="X2427" s="43">
        <f t="shared" si="191"/>
      </c>
      <c r="Y2427" s="43">
        <f t="shared" si="192"/>
      </c>
      <c r="Z2427" s="43">
        <f t="shared" si="193"/>
      </c>
    </row>
    <row r="2428" spans="22:26" ht="12.75">
      <c r="V2428" s="43">
        <f t="shared" si="189"/>
      </c>
      <c r="W2428" s="43">
        <f t="shared" si="190"/>
      </c>
      <c r="X2428" s="43">
        <f t="shared" si="191"/>
      </c>
      <c r="Y2428" s="43">
        <f t="shared" si="192"/>
      </c>
      <c r="Z2428" s="43">
        <f t="shared" si="193"/>
      </c>
    </row>
    <row r="2429" spans="22:26" ht="12.75">
      <c r="V2429" s="43">
        <f t="shared" si="189"/>
      </c>
      <c r="W2429" s="43">
        <f t="shared" si="190"/>
      </c>
      <c r="X2429" s="43">
        <f t="shared" si="191"/>
      </c>
      <c r="Y2429" s="43">
        <f t="shared" si="192"/>
      </c>
      <c r="Z2429" s="43">
        <f t="shared" si="193"/>
      </c>
    </row>
    <row r="2430" spans="22:26" ht="12.75">
      <c r="V2430" s="43">
        <f t="shared" si="189"/>
      </c>
      <c r="W2430" s="43">
        <f t="shared" si="190"/>
      </c>
      <c r="X2430" s="43">
        <f t="shared" si="191"/>
      </c>
      <c r="Y2430" s="43">
        <f t="shared" si="192"/>
      </c>
      <c r="Z2430" s="43">
        <f t="shared" si="193"/>
      </c>
    </row>
    <row r="2431" spans="22:26" ht="12.75">
      <c r="V2431" s="43">
        <f t="shared" si="189"/>
      </c>
      <c r="W2431" s="43">
        <f t="shared" si="190"/>
      </c>
      <c r="X2431" s="43">
        <f t="shared" si="191"/>
      </c>
      <c r="Y2431" s="43">
        <f t="shared" si="192"/>
      </c>
      <c r="Z2431" s="43">
        <f t="shared" si="193"/>
      </c>
    </row>
    <row r="2432" spans="22:26" ht="12.75">
      <c r="V2432" s="43">
        <f t="shared" si="189"/>
      </c>
      <c r="W2432" s="43">
        <f t="shared" si="190"/>
      </c>
      <c r="X2432" s="43">
        <f t="shared" si="191"/>
      </c>
      <c r="Y2432" s="43">
        <f t="shared" si="192"/>
      </c>
      <c r="Z2432" s="43">
        <f t="shared" si="193"/>
      </c>
    </row>
    <row r="2433" spans="22:26" ht="12.75">
      <c r="V2433" s="43">
        <f t="shared" si="189"/>
      </c>
      <c r="W2433" s="43">
        <f t="shared" si="190"/>
      </c>
      <c r="X2433" s="43">
        <f t="shared" si="191"/>
      </c>
      <c r="Y2433" s="43">
        <f t="shared" si="192"/>
      </c>
      <c r="Z2433" s="43">
        <f t="shared" si="193"/>
      </c>
    </row>
    <row r="2434" spans="22:26" ht="12.75">
      <c r="V2434" s="43">
        <f t="shared" si="189"/>
      </c>
      <c r="W2434" s="43">
        <f t="shared" si="190"/>
      </c>
      <c r="X2434" s="43">
        <f t="shared" si="191"/>
      </c>
      <c r="Y2434" s="43">
        <f t="shared" si="192"/>
      </c>
      <c r="Z2434" s="43">
        <f t="shared" si="193"/>
      </c>
    </row>
    <row r="2435" spans="22:26" ht="12.75">
      <c r="V2435" s="43">
        <f t="shared" si="189"/>
      </c>
      <c r="W2435" s="43">
        <f t="shared" si="190"/>
      </c>
      <c r="X2435" s="43">
        <f t="shared" si="191"/>
      </c>
      <c r="Y2435" s="43">
        <f t="shared" si="192"/>
      </c>
      <c r="Z2435" s="43">
        <f t="shared" si="193"/>
      </c>
    </row>
    <row r="2436" spans="22:26" ht="12.75">
      <c r="V2436" s="43">
        <f t="shared" si="189"/>
      </c>
      <c r="W2436" s="43">
        <f t="shared" si="190"/>
      </c>
      <c r="X2436" s="43">
        <f t="shared" si="191"/>
      </c>
      <c r="Y2436" s="43">
        <f t="shared" si="192"/>
      </c>
      <c r="Z2436" s="43">
        <f t="shared" si="193"/>
      </c>
    </row>
    <row r="2437" spans="22:26" ht="12.75">
      <c r="V2437" s="43">
        <f t="shared" si="189"/>
      </c>
      <c r="W2437" s="43">
        <f t="shared" si="190"/>
      </c>
      <c r="X2437" s="43">
        <f t="shared" si="191"/>
      </c>
      <c r="Y2437" s="43">
        <f t="shared" si="192"/>
      </c>
      <c r="Z2437" s="43">
        <f t="shared" si="193"/>
      </c>
    </row>
    <row r="2438" spans="22:26" ht="12.75">
      <c r="V2438" s="43">
        <f t="shared" si="189"/>
      </c>
      <c r="W2438" s="43">
        <f t="shared" si="190"/>
      </c>
      <c r="X2438" s="43">
        <f t="shared" si="191"/>
      </c>
      <c r="Y2438" s="43">
        <f t="shared" si="192"/>
      </c>
      <c r="Z2438" s="43">
        <f t="shared" si="193"/>
      </c>
    </row>
    <row r="2439" spans="22:26" ht="12.75">
      <c r="V2439" s="43">
        <f t="shared" si="189"/>
      </c>
      <c r="W2439" s="43">
        <f t="shared" si="190"/>
      </c>
      <c r="X2439" s="43">
        <f t="shared" si="191"/>
      </c>
      <c r="Y2439" s="43">
        <f t="shared" si="192"/>
      </c>
      <c r="Z2439" s="43">
        <f t="shared" si="193"/>
      </c>
    </row>
    <row r="2440" spans="22:26" ht="12.75">
      <c r="V2440" s="43">
        <f t="shared" si="189"/>
      </c>
      <c r="W2440" s="43">
        <f t="shared" si="190"/>
      </c>
      <c r="X2440" s="43">
        <f t="shared" si="191"/>
      </c>
      <c r="Y2440" s="43">
        <f t="shared" si="192"/>
      </c>
      <c r="Z2440" s="43">
        <f t="shared" si="193"/>
      </c>
    </row>
    <row r="2441" spans="22:26" ht="12.75">
      <c r="V2441" s="43">
        <f t="shared" si="189"/>
      </c>
      <c r="W2441" s="43">
        <f t="shared" si="190"/>
      </c>
      <c r="X2441" s="43">
        <f t="shared" si="191"/>
      </c>
      <c r="Y2441" s="43">
        <f t="shared" si="192"/>
      </c>
      <c r="Z2441" s="43">
        <f t="shared" si="193"/>
      </c>
    </row>
    <row r="2442" spans="22:26" ht="12.75">
      <c r="V2442" s="43">
        <f t="shared" si="189"/>
      </c>
      <c r="W2442" s="43">
        <f t="shared" si="190"/>
      </c>
      <c r="X2442" s="43">
        <f t="shared" si="191"/>
      </c>
      <c r="Y2442" s="43">
        <f t="shared" si="192"/>
      </c>
      <c r="Z2442" s="43">
        <f t="shared" si="193"/>
      </c>
    </row>
    <row r="2443" spans="22:26" ht="12.75">
      <c r="V2443" s="43">
        <f t="shared" si="189"/>
      </c>
      <c r="W2443" s="43">
        <f t="shared" si="190"/>
      </c>
      <c r="X2443" s="43">
        <f t="shared" si="191"/>
      </c>
      <c r="Y2443" s="43">
        <f t="shared" si="192"/>
      </c>
      <c r="Z2443" s="43">
        <f t="shared" si="193"/>
      </c>
    </row>
    <row r="2444" spans="22:26" ht="12.75">
      <c r="V2444" s="43">
        <f t="shared" si="189"/>
      </c>
      <c r="W2444" s="43">
        <f t="shared" si="190"/>
      </c>
      <c r="X2444" s="43">
        <f t="shared" si="191"/>
      </c>
      <c r="Y2444" s="43">
        <f t="shared" si="192"/>
      </c>
      <c r="Z2444" s="43">
        <f t="shared" si="193"/>
      </c>
    </row>
    <row r="2445" spans="22:26" ht="12.75">
      <c r="V2445" s="43">
        <f t="shared" si="189"/>
      </c>
      <c r="W2445" s="43">
        <f t="shared" si="190"/>
      </c>
      <c r="X2445" s="43">
        <f t="shared" si="191"/>
      </c>
      <c r="Y2445" s="43">
        <f t="shared" si="192"/>
      </c>
      <c r="Z2445" s="43">
        <f t="shared" si="193"/>
      </c>
    </row>
    <row r="2446" spans="22:26" ht="12.75">
      <c r="V2446" s="43">
        <f t="shared" si="189"/>
      </c>
      <c r="W2446" s="43">
        <f t="shared" si="190"/>
      </c>
      <c r="X2446" s="43">
        <f t="shared" si="191"/>
      </c>
      <c r="Y2446" s="43">
        <f t="shared" si="192"/>
      </c>
      <c r="Z2446" s="43">
        <f t="shared" si="193"/>
      </c>
    </row>
    <row r="2447" spans="22:26" ht="12.75">
      <c r="V2447" s="43">
        <f t="shared" si="189"/>
      </c>
      <c r="W2447" s="43">
        <f t="shared" si="190"/>
      </c>
      <c r="X2447" s="43">
        <f t="shared" si="191"/>
      </c>
      <c r="Y2447" s="43">
        <f t="shared" si="192"/>
      </c>
      <c r="Z2447" s="43">
        <f t="shared" si="193"/>
      </c>
    </row>
    <row r="2448" spans="22:26" ht="12.75">
      <c r="V2448" s="43">
        <f t="shared" si="189"/>
      </c>
      <c r="W2448" s="43">
        <f t="shared" si="190"/>
      </c>
      <c r="X2448" s="43">
        <f t="shared" si="191"/>
      </c>
      <c r="Y2448" s="43">
        <f t="shared" si="192"/>
      </c>
      <c r="Z2448" s="43">
        <f t="shared" si="193"/>
      </c>
    </row>
    <row r="2449" spans="22:26" ht="12.75">
      <c r="V2449" s="43">
        <f t="shared" si="189"/>
      </c>
      <c r="W2449" s="43">
        <f t="shared" si="190"/>
      </c>
      <c r="X2449" s="43">
        <f t="shared" si="191"/>
      </c>
      <c r="Y2449" s="43">
        <f t="shared" si="192"/>
      </c>
      <c r="Z2449" s="43">
        <f t="shared" si="193"/>
      </c>
    </row>
    <row r="2450" spans="22:26" ht="12.75">
      <c r="V2450" s="43">
        <f t="shared" si="189"/>
      </c>
      <c r="W2450" s="43">
        <f t="shared" si="190"/>
      </c>
      <c r="X2450" s="43">
        <f t="shared" si="191"/>
      </c>
      <c r="Y2450" s="43">
        <f t="shared" si="192"/>
      </c>
      <c r="Z2450" s="43">
        <f t="shared" si="193"/>
      </c>
    </row>
    <row r="2451" spans="22:26" ht="12.75">
      <c r="V2451" s="43">
        <f t="shared" si="189"/>
      </c>
      <c r="W2451" s="43">
        <f t="shared" si="190"/>
      </c>
      <c r="X2451" s="43">
        <f t="shared" si="191"/>
      </c>
      <c r="Y2451" s="43">
        <f t="shared" si="192"/>
      </c>
      <c r="Z2451" s="43">
        <f t="shared" si="193"/>
      </c>
    </row>
    <row r="2452" spans="22:26" ht="12.75">
      <c r="V2452" s="43">
        <f t="shared" si="189"/>
      </c>
      <c r="W2452" s="43">
        <f t="shared" si="190"/>
      </c>
      <c r="X2452" s="43">
        <f t="shared" si="191"/>
      </c>
      <c r="Y2452" s="43">
        <f t="shared" si="192"/>
      </c>
      <c r="Z2452" s="43">
        <f t="shared" si="193"/>
      </c>
    </row>
    <row r="2453" spans="22:26" ht="12.75">
      <c r="V2453" s="43">
        <f t="shared" si="189"/>
      </c>
      <c r="W2453" s="43">
        <f t="shared" si="190"/>
      </c>
      <c r="X2453" s="43">
        <f t="shared" si="191"/>
      </c>
      <c r="Y2453" s="43">
        <f t="shared" si="192"/>
      </c>
      <c r="Z2453" s="43">
        <f t="shared" si="193"/>
      </c>
    </row>
    <row r="2454" spans="22:26" ht="12.75">
      <c r="V2454" s="43">
        <f t="shared" si="189"/>
      </c>
      <c r="W2454" s="43">
        <f t="shared" si="190"/>
      </c>
      <c r="X2454" s="43">
        <f t="shared" si="191"/>
      </c>
      <c r="Y2454" s="43">
        <f t="shared" si="192"/>
      </c>
      <c r="Z2454" s="43">
        <f t="shared" si="193"/>
      </c>
    </row>
    <row r="2455" spans="22:26" ht="12.75">
      <c r="V2455" s="43">
        <f t="shared" si="189"/>
      </c>
      <c r="W2455" s="43">
        <f t="shared" si="190"/>
      </c>
      <c r="X2455" s="43">
        <f t="shared" si="191"/>
      </c>
      <c r="Y2455" s="43">
        <f t="shared" si="192"/>
      </c>
      <c r="Z2455" s="43">
        <f t="shared" si="193"/>
      </c>
    </row>
    <row r="2456" spans="22:26" ht="12.75">
      <c r="V2456" s="43">
        <f t="shared" si="189"/>
      </c>
      <c r="W2456" s="43">
        <f t="shared" si="190"/>
      </c>
      <c r="X2456" s="43">
        <f t="shared" si="191"/>
      </c>
      <c r="Y2456" s="43">
        <f t="shared" si="192"/>
      </c>
      <c r="Z2456" s="43">
        <f t="shared" si="193"/>
      </c>
    </row>
    <row r="2457" spans="22:26" ht="12.75">
      <c r="V2457" s="43">
        <f t="shared" si="189"/>
      </c>
      <c r="W2457" s="43">
        <f t="shared" si="190"/>
      </c>
      <c r="X2457" s="43">
        <f t="shared" si="191"/>
      </c>
      <c r="Y2457" s="43">
        <f t="shared" si="192"/>
      </c>
      <c r="Z2457" s="43">
        <f t="shared" si="193"/>
      </c>
    </row>
    <row r="2458" spans="22:26" ht="12.75">
      <c r="V2458" s="43">
        <f t="shared" si="189"/>
      </c>
      <c r="W2458" s="43">
        <f t="shared" si="190"/>
      </c>
      <c r="X2458" s="43">
        <f t="shared" si="191"/>
      </c>
      <c r="Y2458" s="43">
        <f t="shared" si="192"/>
      </c>
      <c r="Z2458" s="43">
        <f t="shared" si="193"/>
      </c>
    </row>
    <row r="2459" spans="22:26" ht="12.75">
      <c r="V2459" s="43">
        <f t="shared" si="189"/>
      </c>
      <c r="W2459" s="43">
        <f t="shared" si="190"/>
      </c>
      <c r="X2459" s="43">
        <f t="shared" si="191"/>
      </c>
      <c r="Y2459" s="43">
        <f t="shared" si="192"/>
      </c>
      <c r="Z2459" s="43">
        <f t="shared" si="193"/>
      </c>
    </row>
    <row r="2460" spans="22:26" ht="12.75">
      <c r="V2460" s="43">
        <f t="shared" si="189"/>
      </c>
      <c r="W2460" s="43">
        <f t="shared" si="190"/>
      </c>
      <c r="X2460" s="43">
        <f t="shared" si="191"/>
      </c>
      <c r="Y2460" s="43">
        <f t="shared" si="192"/>
      </c>
      <c r="Z2460" s="43">
        <f t="shared" si="193"/>
      </c>
    </row>
    <row r="2461" spans="22:26" ht="12.75">
      <c r="V2461" s="43">
        <f t="shared" si="189"/>
      </c>
      <c r="W2461" s="43">
        <f t="shared" si="190"/>
      </c>
      <c r="X2461" s="43">
        <f t="shared" si="191"/>
      </c>
      <c r="Y2461" s="43">
        <f t="shared" si="192"/>
      </c>
      <c r="Z2461" s="43">
        <f t="shared" si="193"/>
      </c>
    </row>
    <row r="2462" spans="22:26" ht="12.75">
      <c r="V2462" s="43">
        <f t="shared" si="189"/>
      </c>
      <c r="W2462" s="43">
        <f t="shared" si="190"/>
      </c>
      <c r="X2462" s="43">
        <f t="shared" si="191"/>
      </c>
      <c r="Y2462" s="43">
        <f t="shared" si="192"/>
      </c>
      <c r="Z2462" s="43">
        <f t="shared" si="193"/>
      </c>
    </row>
    <row r="2463" spans="22:26" ht="12.75">
      <c r="V2463" s="43">
        <f t="shared" si="189"/>
      </c>
      <c r="W2463" s="43">
        <f t="shared" si="190"/>
      </c>
      <c r="X2463" s="43">
        <f t="shared" si="191"/>
      </c>
      <c r="Y2463" s="43">
        <f t="shared" si="192"/>
      </c>
      <c r="Z2463" s="43">
        <f t="shared" si="193"/>
      </c>
    </row>
    <row r="2464" spans="22:26" ht="12.75">
      <c r="V2464" s="43">
        <f t="shared" si="189"/>
      </c>
      <c r="W2464" s="43">
        <f t="shared" si="190"/>
      </c>
      <c r="X2464" s="43">
        <f t="shared" si="191"/>
      </c>
      <c r="Y2464" s="43">
        <f t="shared" si="192"/>
      </c>
      <c r="Z2464" s="43">
        <f t="shared" si="193"/>
      </c>
    </row>
    <row r="2465" spans="22:26" ht="12.75">
      <c r="V2465" s="43">
        <f t="shared" si="189"/>
      </c>
      <c r="W2465" s="43">
        <f t="shared" si="190"/>
      </c>
      <c r="X2465" s="43">
        <f t="shared" si="191"/>
      </c>
      <c r="Y2465" s="43">
        <f t="shared" si="192"/>
      </c>
      <c r="Z2465" s="43">
        <f t="shared" si="193"/>
      </c>
    </row>
    <row r="2466" spans="22:26" ht="12.75">
      <c r="V2466" s="43">
        <f t="shared" si="189"/>
      </c>
      <c r="W2466" s="43">
        <f t="shared" si="190"/>
      </c>
      <c r="X2466" s="43">
        <f t="shared" si="191"/>
      </c>
      <c r="Y2466" s="43">
        <f t="shared" si="192"/>
      </c>
      <c r="Z2466" s="43">
        <f t="shared" si="193"/>
      </c>
    </row>
    <row r="2467" spans="22:26" ht="12.75">
      <c r="V2467" s="43">
        <f t="shared" si="189"/>
      </c>
      <c r="W2467" s="43">
        <f t="shared" si="190"/>
      </c>
      <c r="X2467" s="43">
        <f t="shared" si="191"/>
      </c>
      <c r="Y2467" s="43">
        <f t="shared" si="192"/>
      </c>
      <c r="Z2467" s="43">
        <f t="shared" si="193"/>
      </c>
    </row>
    <row r="2468" spans="22:26" ht="12.75">
      <c r="V2468" s="43">
        <f t="shared" si="189"/>
      </c>
      <c r="W2468" s="43">
        <f t="shared" si="190"/>
      </c>
      <c r="X2468" s="43">
        <f t="shared" si="191"/>
      </c>
      <c r="Y2468" s="43">
        <f t="shared" si="192"/>
      </c>
      <c r="Z2468" s="43">
        <f t="shared" si="193"/>
      </c>
    </row>
    <row r="2469" spans="22:26" ht="12.75">
      <c r="V2469" s="43">
        <f t="shared" si="189"/>
      </c>
      <c r="W2469" s="43">
        <f t="shared" si="190"/>
      </c>
      <c r="X2469" s="43">
        <f t="shared" si="191"/>
      </c>
      <c r="Y2469" s="43">
        <f t="shared" si="192"/>
      </c>
      <c r="Z2469" s="43">
        <f t="shared" si="193"/>
      </c>
    </row>
    <row r="2470" spans="22:26" ht="12.75">
      <c r="V2470" s="43">
        <f t="shared" si="189"/>
      </c>
      <c r="W2470" s="43">
        <f t="shared" si="190"/>
      </c>
      <c r="X2470" s="43">
        <f t="shared" si="191"/>
      </c>
      <c r="Y2470" s="43">
        <f t="shared" si="192"/>
      </c>
      <c r="Z2470" s="43">
        <f t="shared" si="193"/>
      </c>
    </row>
    <row r="2471" spans="22:26" ht="12.75">
      <c r="V2471" s="43">
        <f t="shared" si="189"/>
      </c>
      <c r="W2471" s="43">
        <f t="shared" si="190"/>
      </c>
      <c r="X2471" s="43">
        <f t="shared" si="191"/>
      </c>
      <c r="Y2471" s="43">
        <f t="shared" si="192"/>
      </c>
      <c r="Z2471" s="43">
        <f t="shared" si="193"/>
      </c>
    </row>
    <row r="2472" spans="22:26" ht="12.75">
      <c r="V2472" s="43">
        <f t="shared" si="189"/>
      </c>
      <c r="W2472" s="43">
        <f t="shared" si="190"/>
      </c>
      <c r="X2472" s="43">
        <f t="shared" si="191"/>
      </c>
      <c r="Y2472" s="43">
        <f t="shared" si="192"/>
      </c>
      <c r="Z2472" s="43">
        <f t="shared" si="193"/>
      </c>
    </row>
    <row r="2473" spans="22:26" ht="12.75">
      <c r="V2473" s="43">
        <f t="shared" si="189"/>
      </c>
      <c r="W2473" s="43">
        <f t="shared" si="190"/>
      </c>
      <c r="X2473" s="43">
        <f t="shared" si="191"/>
      </c>
      <c r="Y2473" s="43">
        <f t="shared" si="192"/>
      </c>
      <c r="Z2473" s="43">
        <f t="shared" si="193"/>
      </c>
    </row>
    <row r="2474" spans="22:26" ht="12.75">
      <c r="V2474" s="43">
        <f t="shared" si="189"/>
      </c>
      <c r="W2474" s="43">
        <f t="shared" si="190"/>
      </c>
      <c r="X2474" s="43">
        <f t="shared" si="191"/>
      </c>
      <c r="Y2474" s="43">
        <f t="shared" si="192"/>
      </c>
      <c r="Z2474" s="43">
        <f t="shared" si="193"/>
      </c>
    </row>
    <row r="2475" spans="22:26" ht="12.75">
      <c r="V2475" s="43">
        <f t="shared" si="189"/>
      </c>
      <c r="W2475" s="43">
        <f t="shared" si="190"/>
      </c>
      <c r="X2475" s="43">
        <f t="shared" si="191"/>
      </c>
      <c r="Y2475" s="43">
        <f t="shared" si="192"/>
      </c>
      <c r="Z2475" s="43">
        <f t="shared" si="193"/>
      </c>
    </row>
    <row r="2476" spans="22:26" ht="12.75">
      <c r="V2476" s="43">
        <f t="shared" si="189"/>
      </c>
      <c r="W2476" s="43">
        <f t="shared" si="190"/>
      </c>
      <c r="X2476" s="43">
        <f t="shared" si="191"/>
      </c>
      <c r="Y2476" s="43">
        <f t="shared" si="192"/>
      </c>
      <c r="Z2476" s="43">
        <f t="shared" si="193"/>
      </c>
    </row>
    <row r="2477" spans="22:26" ht="12.75">
      <c r="V2477" s="43">
        <f t="shared" si="189"/>
      </c>
      <c r="W2477" s="43">
        <f t="shared" si="190"/>
      </c>
      <c r="X2477" s="43">
        <f t="shared" si="191"/>
      </c>
      <c r="Y2477" s="43">
        <f t="shared" si="192"/>
      </c>
      <c r="Z2477" s="43">
        <f t="shared" si="193"/>
      </c>
    </row>
    <row r="2478" spans="22:26" ht="12.75">
      <c r="V2478" s="43">
        <f t="shared" si="189"/>
      </c>
      <c r="W2478" s="43">
        <f t="shared" si="190"/>
      </c>
      <c r="X2478" s="43">
        <f t="shared" si="191"/>
      </c>
      <c r="Y2478" s="43">
        <f t="shared" si="192"/>
      </c>
      <c r="Z2478" s="43">
        <f t="shared" si="193"/>
      </c>
    </row>
    <row r="2479" spans="22:26" ht="12.75">
      <c r="V2479" s="43">
        <f t="shared" si="189"/>
      </c>
      <c r="W2479" s="43">
        <f t="shared" si="190"/>
      </c>
      <c r="X2479" s="43">
        <f t="shared" si="191"/>
      </c>
      <c r="Y2479" s="43">
        <f t="shared" si="192"/>
      </c>
      <c r="Z2479" s="43">
        <f t="shared" si="193"/>
      </c>
    </row>
    <row r="2480" spans="22:26" ht="12.75">
      <c r="V2480" s="43">
        <f t="shared" si="189"/>
      </c>
      <c r="W2480" s="43">
        <f t="shared" si="190"/>
      </c>
      <c r="X2480" s="43">
        <f t="shared" si="191"/>
      </c>
      <c r="Y2480" s="43">
        <f t="shared" si="192"/>
      </c>
      <c r="Z2480" s="43">
        <f t="shared" si="193"/>
      </c>
    </row>
    <row r="2481" spans="22:26" ht="12.75">
      <c r="V2481" s="43">
        <f aca="true" t="shared" si="194" ref="V2481:V2544">IF((AY2481&gt;$K$3)*(AY2481&lt;=$L$3),AY2481,"")</f>
      </c>
      <c r="W2481" s="43">
        <f aca="true" t="shared" si="195" ref="W2481:W2544">IF((AY2481&gt;$K$4)*(AY2481&lt;=$L$4),AY2481,"")</f>
      </c>
      <c r="X2481" s="43">
        <f aca="true" t="shared" si="196" ref="X2481:X2544">IF((AY2481&gt;$K$5)*(AY2481&lt;=$L$5),AY2481,"")</f>
      </c>
      <c r="Y2481" s="43">
        <f aca="true" t="shared" si="197" ref="Y2481:Y2544">IF((AY2481&gt;$K$6)*(AY2481&lt;=$L$6),AY2481,"")</f>
      </c>
      <c r="Z2481" s="43">
        <f aca="true" t="shared" si="198" ref="Z2481:Z2544">IF((AY2481&gt;$K$7),AY2481,"")</f>
      </c>
    </row>
    <row r="2482" spans="22:26" ht="12.75">
      <c r="V2482" s="43">
        <f t="shared" si="194"/>
      </c>
      <c r="W2482" s="43">
        <f t="shared" si="195"/>
      </c>
      <c r="X2482" s="43">
        <f t="shared" si="196"/>
      </c>
      <c r="Y2482" s="43">
        <f t="shared" si="197"/>
      </c>
      <c r="Z2482" s="43">
        <f t="shared" si="198"/>
      </c>
    </row>
    <row r="2483" spans="22:26" ht="12.75">
      <c r="V2483" s="43">
        <f t="shared" si="194"/>
      </c>
      <c r="W2483" s="43">
        <f t="shared" si="195"/>
      </c>
      <c r="X2483" s="43">
        <f t="shared" si="196"/>
      </c>
      <c r="Y2483" s="43">
        <f t="shared" si="197"/>
      </c>
      <c r="Z2483" s="43">
        <f t="shared" si="198"/>
      </c>
    </row>
    <row r="2484" spans="22:26" ht="12.75">
      <c r="V2484" s="43">
        <f t="shared" si="194"/>
      </c>
      <c r="W2484" s="43">
        <f t="shared" si="195"/>
      </c>
      <c r="X2484" s="43">
        <f t="shared" si="196"/>
      </c>
      <c r="Y2484" s="43">
        <f t="shared" si="197"/>
      </c>
      <c r="Z2484" s="43">
        <f t="shared" si="198"/>
      </c>
    </row>
    <row r="2485" spans="22:26" ht="12.75">
      <c r="V2485" s="43">
        <f t="shared" si="194"/>
      </c>
      <c r="W2485" s="43">
        <f t="shared" si="195"/>
      </c>
      <c r="X2485" s="43">
        <f t="shared" si="196"/>
      </c>
      <c r="Y2485" s="43">
        <f t="shared" si="197"/>
      </c>
      <c r="Z2485" s="43">
        <f t="shared" si="198"/>
      </c>
    </row>
    <row r="2486" spans="22:26" ht="12.75">
      <c r="V2486" s="43">
        <f t="shared" si="194"/>
      </c>
      <c r="W2486" s="43">
        <f t="shared" si="195"/>
      </c>
      <c r="X2486" s="43">
        <f t="shared" si="196"/>
      </c>
      <c r="Y2486" s="43">
        <f t="shared" si="197"/>
      </c>
      <c r="Z2486" s="43">
        <f t="shared" si="198"/>
      </c>
    </row>
    <row r="2487" spans="22:26" ht="12.75">
      <c r="V2487" s="43">
        <f t="shared" si="194"/>
      </c>
      <c r="W2487" s="43">
        <f t="shared" si="195"/>
      </c>
      <c r="X2487" s="43">
        <f t="shared" si="196"/>
      </c>
      <c r="Y2487" s="43">
        <f t="shared" si="197"/>
      </c>
      <c r="Z2487" s="43">
        <f t="shared" si="198"/>
      </c>
    </row>
    <row r="2488" spans="22:26" ht="12.75">
      <c r="V2488" s="43">
        <f t="shared" si="194"/>
      </c>
      <c r="W2488" s="43">
        <f t="shared" si="195"/>
      </c>
      <c r="X2488" s="43">
        <f t="shared" si="196"/>
      </c>
      <c r="Y2488" s="43">
        <f t="shared" si="197"/>
      </c>
      <c r="Z2488" s="43">
        <f t="shared" si="198"/>
      </c>
    </row>
    <row r="2489" spans="22:26" ht="12.75">
      <c r="V2489" s="43">
        <f t="shared" si="194"/>
      </c>
      <c r="W2489" s="43">
        <f t="shared" si="195"/>
      </c>
      <c r="X2489" s="43">
        <f t="shared" si="196"/>
      </c>
      <c r="Y2489" s="43">
        <f t="shared" si="197"/>
      </c>
      <c r="Z2489" s="43">
        <f t="shared" si="198"/>
      </c>
    </row>
    <row r="2490" spans="22:26" ht="12.75">
      <c r="V2490" s="43">
        <f t="shared" si="194"/>
      </c>
      <c r="W2490" s="43">
        <f t="shared" si="195"/>
      </c>
      <c r="X2490" s="43">
        <f t="shared" si="196"/>
      </c>
      <c r="Y2490" s="43">
        <f t="shared" si="197"/>
      </c>
      <c r="Z2490" s="43">
        <f t="shared" si="198"/>
      </c>
    </row>
    <row r="2491" spans="22:26" ht="12.75">
      <c r="V2491" s="43">
        <f t="shared" si="194"/>
      </c>
      <c r="W2491" s="43">
        <f t="shared" si="195"/>
      </c>
      <c r="X2491" s="43">
        <f t="shared" si="196"/>
      </c>
      <c r="Y2491" s="43">
        <f t="shared" si="197"/>
      </c>
      <c r="Z2491" s="43">
        <f t="shared" si="198"/>
      </c>
    </row>
    <row r="2492" spans="22:26" ht="12.75">
      <c r="V2492" s="43">
        <f t="shared" si="194"/>
      </c>
      <c r="W2492" s="43">
        <f t="shared" si="195"/>
      </c>
      <c r="X2492" s="43">
        <f t="shared" si="196"/>
      </c>
      <c r="Y2492" s="43">
        <f t="shared" si="197"/>
      </c>
      <c r="Z2492" s="43">
        <f t="shared" si="198"/>
      </c>
    </row>
    <row r="2493" spans="22:26" ht="12.75">
      <c r="V2493" s="43">
        <f t="shared" si="194"/>
      </c>
      <c r="W2493" s="43">
        <f t="shared" si="195"/>
      </c>
      <c r="X2493" s="43">
        <f t="shared" si="196"/>
      </c>
      <c r="Y2493" s="43">
        <f t="shared" si="197"/>
      </c>
      <c r="Z2493" s="43">
        <f t="shared" si="198"/>
      </c>
    </row>
    <row r="2494" spans="22:26" ht="12.75">
      <c r="V2494" s="43">
        <f t="shared" si="194"/>
      </c>
      <c r="W2494" s="43">
        <f t="shared" si="195"/>
      </c>
      <c r="X2494" s="43">
        <f t="shared" si="196"/>
      </c>
      <c r="Y2494" s="43">
        <f t="shared" si="197"/>
      </c>
      <c r="Z2494" s="43">
        <f t="shared" si="198"/>
      </c>
    </row>
    <row r="2495" spans="22:26" ht="12.75">
      <c r="V2495" s="43">
        <f t="shared" si="194"/>
      </c>
      <c r="W2495" s="43">
        <f t="shared" si="195"/>
      </c>
      <c r="X2495" s="43">
        <f t="shared" si="196"/>
      </c>
      <c r="Y2495" s="43">
        <f t="shared" si="197"/>
      </c>
      <c r="Z2495" s="43">
        <f t="shared" si="198"/>
      </c>
    </row>
    <row r="2496" spans="22:26" ht="12.75">
      <c r="V2496" s="43">
        <f t="shared" si="194"/>
      </c>
      <c r="W2496" s="43">
        <f t="shared" si="195"/>
      </c>
      <c r="X2496" s="43">
        <f t="shared" si="196"/>
      </c>
      <c r="Y2496" s="43">
        <f t="shared" si="197"/>
      </c>
      <c r="Z2496" s="43">
        <f t="shared" si="198"/>
      </c>
    </row>
    <row r="2497" spans="22:26" ht="12.75">
      <c r="V2497" s="43">
        <f t="shared" si="194"/>
      </c>
      <c r="W2497" s="43">
        <f t="shared" si="195"/>
      </c>
      <c r="X2497" s="43">
        <f t="shared" si="196"/>
      </c>
      <c r="Y2497" s="43">
        <f t="shared" si="197"/>
      </c>
      <c r="Z2497" s="43">
        <f t="shared" si="198"/>
      </c>
    </row>
    <row r="2498" spans="22:26" ht="12.75">
      <c r="V2498" s="43">
        <f t="shared" si="194"/>
      </c>
      <c r="W2498" s="43">
        <f t="shared" si="195"/>
      </c>
      <c r="X2498" s="43">
        <f t="shared" si="196"/>
      </c>
      <c r="Y2498" s="43">
        <f t="shared" si="197"/>
      </c>
      <c r="Z2498" s="43">
        <f t="shared" si="198"/>
      </c>
    </row>
    <row r="2499" spans="22:26" ht="12.75">
      <c r="V2499" s="43">
        <f t="shared" si="194"/>
      </c>
      <c r="W2499" s="43">
        <f t="shared" si="195"/>
      </c>
      <c r="X2499" s="43">
        <f t="shared" si="196"/>
      </c>
      <c r="Y2499" s="43">
        <f t="shared" si="197"/>
      </c>
      <c r="Z2499" s="43">
        <f t="shared" si="198"/>
      </c>
    </row>
    <row r="2500" spans="22:26" ht="12.75">
      <c r="V2500" s="43">
        <f t="shared" si="194"/>
      </c>
      <c r="W2500" s="43">
        <f t="shared" si="195"/>
      </c>
      <c r="X2500" s="43">
        <f t="shared" si="196"/>
      </c>
      <c r="Y2500" s="43">
        <f t="shared" si="197"/>
      </c>
      <c r="Z2500" s="43">
        <f t="shared" si="198"/>
      </c>
    </row>
    <row r="2501" spans="22:26" ht="12.75">
      <c r="V2501" s="43">
        <f t="shared" si="194"/>
      </c>
      <c r="W2501" s="43">
        <f t="shared" si="195"/>
      </c>
      <c r="X2501" s="43">
        <f t="shared" si="196"/>
      </c>
      <c r="Y2501" s="43">
        <f t="shared" si="197"/>
      </c>
      <c r="Z2501" s="43">
        <f t="shared" si="198"/>
      </c>
    </row>
    <row r="2502" spans="22:26" ht="12.75">
      <c r="V2502" s="43">
        <f t="shared" si="194"/>
      </c>
      <c r="W2502" s="43">
        <f t="shared" si="195"/>
      </c>
      <c r="X2502" s="43">
        <f t="shared" si="196"/>
      </c>
      <c r="Y2502" s="43">
        <f t="shared" si="197"/>
      </c>
      <c r="Z2502" s="43">
        <f t="shared" si="198"/>
      </c>
    </row>
    <row r="2503" spans="22:26" ht="12.75">
      <c r="V2503" s="43">
        <f t="shared" si="194"/>
      </c>
      <c r="W2503" s="43">
        <f t="shared" si="195"/>
      </c>
      <c r="X2503" s="43">
        <f t="shared" si="196"/>
      </c>
      <c r="Y2503" s="43">
        <f t="shared" si="197"/>
      </c>
      <c r="Z2503" s="43">
        <f t="shared" si="198"/>
      </c>
    </row>
    <row r="2504" spans="22:26" ht="12.75">
      <c r="V2504" s="43">
        <f t="shared" si="194"/>
      </c>
      <c r="W2504" s="43">
        <f t="shared" si="195"/>
      </c>
      <c r="X2504" s="43">
        <f t="shared" si="196"/>
      </c>
      <c r="Y2504" s="43">
        <f t="shared" si="197"/>
      </c>
      <c r="Z2504" s="43">
        <f t="shared" si="198"/>
      </c>
    </row>
    <row r="2505" spans="22:26" ht="12.75">
      <c r="V2505" s="43">
        <f t="shared" si="194"/>
      </c>
      <c r="W2505" s="43">
        <f t="shared" si="195"/>
      </c>
      <c r="X2505" s="43">
        <f t="shared" si="196"/>
      </c>
      <c r="Y2505" s="43">
        <f t="shared" si="197"/>
      </c>
      <c r="Z2505" s="43">
        <f t="shared" si="198"/>
      </c>
    </row>
    <row r="2506" spans="22:26" ht="12.75">
      <c r="V2506" s="43">
        <f t="shared" si="194"/>
      </c>
      <c r="W2506" s="43">
        <f t="shared" si="195"/>
      </c>
      <c r="X2506" s="43">
        <f t="shared" si="196"/>
      </c>
      <c r="Y2506" s="43">
        <f t="shared" si="197"/>
      </c>
      <c r="Z2506" s="43">
        <f t="shared" si="198"/>
      </c>
    </row>
    <row r="2507" spans="22:26" ht="12.75">
      <c r="V2507" s="43">
        <f t="shared" si="194"/>
      </c>
      <c r="W2507" s="43">
        <f t="shared" si="195"/>
      </c>
      <c r="X2507" s="43">
        <f t="shared" si="196"/>
      </c>
      <c r="Y2507" s="43">
        <f t="shared" si="197"/>
      </c>
      <c r="Z2507" s="43">
        <f t="shared" si="198"/>
      </c>
    </row>
    <row r="2508" spans="22:26" ht="12.75">
      <c r="V2508" s="43">
        <f t="shared" si="194"/>
      </c>
      <c r="W2508" s="43">
        <f t="shared" si="195"/>
      </c>
      <c r="X2508" s="43">
        <f t="shared" si="196"/>
      </c>
      <c r="Y2508" s="43">
        <f t="shared" si="197"/>
      </c>
      <c r="Z2508" s="43">
        <f t="shared" si="198"/>
      </c>
    </row>
    <row r="2509" spans="22:26" ht="12.75">
      <c r="V2509" s="43">
        <f t="shared" si="194"/>
      </c>
      <c r="W2509" s="43">
        <f t="shared" si="195"/>
      </c>
      <c r="X2509" s="43">
        <f t="shared" si="196"/>
      </c>
      <c r="Y2509" s="43">
        <f t="shared" si="197"/>
      </c>
      <c r="Z2509" s="43">
        <f t="shared" si="198"/>
      </c>
    </row>
    <row r="2510" spans="22:26" ht="12.75">
      <c r="V2510" s="43">
        <f t="shared" si="194"/>
      </c>
      <c r="W2510" s="43">
        <f t="shared" si="195"/>
      </c>
      <c r="X2510" s="43">
        <f t="shared" si="196"/>
      </c>
      <c r="Y2510" s="43">
        <f t="shared" si="197"/>
      </c>
      <c r="Z2510" s="43">
        <f t="shared" si="198"/>
      </c>
    </row>
    <row r="2511" spans="22:26" ht="12.75">
      <c r="V2511" s="43">
        <f t="shared" si="194"/>
      </c>
      <c r="W2511" s="43">
        <f t="shared" si="195"/>
      </c>
      <c r="X2511" s="43">
        <f t="shared" si="196"/>
      </c>
      <c r="Y2511" s="43">
        <f t="shared" si="197"/>
      </c>
      <c r="Z2511" s="43">
        <f t="shared" si="198"/>
      </c>
    </row>
    <row r="2512" spans="22:26" ht="12.75">
      <c r="V2512" s="43">
        <f t="shared" si="194"/>
      </c>
      <c r="W2512" s="43">
        <f t="shared" si="195"/>
      </c>
      <c r="X2512" s="43">
        <f t="shared" si="196"/>
      </c>
      <c r="Y2512" s="43">
        <f t="shared" si="197"/>
      </c>
      <c r="Z2512" s="43">
        <f t="shared" si="198"/>
      </c>
    </row>
    <row r="2513" spans="22:26" ht="12.75">
      <c r="V2513" s="43">
        <f t="shared" si="194"/>
      </c>
      <c r="W2513" s="43">
        <f t="shared" si="195"/>
      </c>
      <c r="X2513" s="43">
        <f t="shared" si="196"/>
      </c>
      <c r="Y2513" s="43">
        <f t="shared" si="197"/>
      </c>
      <c r="Z2513" s="43">
        <f t="shared" si="198"/>
      </c>
    </row>
    <row r="2514" spans="22:26" ht="12.75">
      <c r="V2514" s="43">
        <f t="shared" si="194"/>
      </c>
      <c r="W2514" s="43">
        <f t="shared" si="195"/>
      </c>
      <c r="X2514" s="43">
        <f t="shared" si="196"/>
      </c>
      <c r="Y2514" s="43">
        <f t="shared" si="197"/>
      </c>
      <c r="Z2514" s="43">
        <f t="shared" si="198"/>
      </c>
    </row>
    <row r="2515" spans="22:26" ht="12.75">
      <c r="V2515" s="43">
        <f t="shared" si="194"/>
      </c>
      <c r="W2515" s="43">
        <f t="shared" si="195"/>
      </c>
      <c r="X2515" s="43">
        <f t="shared" si="196"/>
      </c>
      <c r="Y2515" s="43">
        <f t="shared" si="197"/>
      </c>
      <c r="Z2515" s="43">
        <f t="shared" si="198"/>
      </c>
    </row>
    <row r="2516" spans="22:26" ht="12.75">
      <c r="V2516" s="43">
        <f t="shared" si="194"/>
      </c>
      <c r="W2516" s="43">
        <f t="shared" si="195"/>
      </c>
      <c r="X2516" s="43">
        <f t="shared" si="196"/>
      </c>
      <c r="Y2516" s="43">
        <f t="shared" si="197"/>
      </c>
      <c r="Z2516" s="43">
        <f t="shared" si="198"/>
      </c>
    </row>
    <row r="2517" spans="22:26" ht="12.75">
      <c r="V2517" s="43">
        <f t="shared" si="194"/>
      </c>
      <c r="W2517" s="43">
        <f t="shared" si="195"/>
      </c>
      <c r="X2517" s="43">
        <f t="shared" si="196"/>
      </c>
      <c r="Y2517" s="43">
        <f t="shared" si="197"/>
      </c>
      <c r="Z2517" s="43">
        <f t="shared" si="198"/>
      </c>
    </row>
    <row r="2518" spans="22:26" ht="12.75">
      <c r="V2518" s="43">
        <f t="shared" si="194"/>
      </c>
      <c r="W2518" s="43">
        <f t="shared" si="195"/>
      </c>
      <c r="X2518" s="43">
        <f t="shared" si="196"/>
      </c>
      <c r="Y2518" s="43">
        <f t="shared" si="197"/>
      </c>
      <c r="Z2518" s="43">
        <f t="shared" si="198"/>
      </c>
    </row>
    <row r="2519" spans="22:26" ht="12.75">
      <c r="V2519" s="43">
        <f t="shared" si="194"/>
      </c>
      <c r="W2519" s="43">
        <f t="shared" si="195"/>
      </c>
      <c r="X2519" s="43">
        <f t="shared" si="196"/>
      </c>
      <c r="Y2519" s="43">
        <f t="shared" si="197"/>
      </c>
      <c r="Z2519" s="43">
        <f t="shared" si="198"/>
      </c>
    </row>
    <row r="2520" spans="22:26" ht="12.75">
      <c r="V2520" s="43">
        <f t="shared" si="194"/>
      </c>
      <c r="W2520" s="43">
        <f t="shared" si="195"/>
      </c>
      <c r="X2520" s="43">
        <f t="shared" si="196"/>
      </c>
      <c r="Y2520" s="43">
        <f t="shared" si="197"/>
      </c>
      <c r="Z2520" s="43">
        <f t="shared" si="198"/>
      </c>
    </row>
    <row r="2521" spans="22:26" ht="12.75">
      <c r="V2521" s="43">
        <f t="shared" si="194"/>
      </c>
      <c r="W2521" s="43">
        <f t="shared" si="195"/>
      </c>
      <c r="X2521" s="43">
        <f t="shared" si="196"/>
      </c>
      <c r="Y2521" s="43">
        <f t="shared" si="197"/>
      </c>
      <c r="Z2521" s="43">
        <f t="shared" si="198"/>
      </c>
    </row>
    <row r="2522" spans="22:26" ht="12.75">
      <c r="V2522" s="43">
        <f t="shared" si="194"/>
      </c>
      <c r="W2522" s="43">
        <f t="shared" si="195"/>
      </c>
      <c r="X2522" s="43">
        <f t="shared" si="196"/>
      </c>
      <c r="Y2522" s="43">
        <f t="shared" si="197"/>
      </c>
      <c r="Z2522" s="43">
        <f t="shared" si="198"/>
      </c>
    </row>
    <row r="2523" spans="22:26" ht="12.75">
      <c r="V2523" s="43">
        <f t="shared" si="194"/>
      </c>
      <c r="W2523" s="43">
        <f t="shared" si="195"/>
      </c>
      <c r="X2523" s="43">
        <f t="shared" si="196"/>
      </c>
      <c r="Y2523" s="43">
        <f t="shared" si="197"/>
      </c>
      <c r="Z2523" s="43">
        <f t="shared" si="198"/>
      </c>
    </row>
    <row r="2524" spans="22:26" ht="12.75">
      <c r="V2524" s="43">
        <f t="shared" si="194"/>
      </c>
      <c r="W2524" s="43">
        <f t="shared" si="195"/>
      </c>
      <c r="X2524" s="43">
        <f t="shared" si="196"/>
      </c>
      <c r="Y2524" s="43">
        <f t="shared" si="197"/>
      </c>
      <c r="Z2524" s="43">
        <f t="shared" si="198"/>
      </c>
    </row>
    <row r="2525" spans="22:26" ht="12.75">
      <c r="V2525" s="43">
        <f t="shared" si="194"/>
      </c>
      <c r="W2525" s="43">
        <f t="shared" si="195"/>
      </c>
      <c r="X2525" s="43">
        <f t="shared" si="196"/>
      </c>
      <c r="Y2525" s="43">
        <f t="shared" si="197"/>
      </c>
      <c r="Z2525" s="43">
        <f t="shared" si="198"/>
      </c>
    </row>
    <row r="2526" spans="22:26" ht="12.75">
      <c r="V2526" s="43">
        <f t="shared" si="194"/>
      </c>
      <c r="W2526" s="43">
        <f t="shared" si="195"/>
      </c>
      <c r="X2526" s="43">
        <f t="shared" si="196"/>
      </c>
      <c r="Y2526" s="43">
        <f t="shared" si="197"/>
      </c>
      <c r="Z2526" s="43">
        <f t="shared" si="198"/>
      </c>
    </row>
    <row r="2527" spans="22:26" ht="12.75">
      <c r="V2527" s="43">
        <f t="shared" si="194"/>
      </c>
      <c r="W2527" s="43">
        <f t="shared" si="195"/>
      </c>
      <c r="X2527" s="43">
        <f t="shared" si="196"/>
      </c>
      <c r="Y2527" s="43">
        <f t="shared" si="197"/>
      </c>
      <c r="Z2527" s="43">
        <f t="shared" si="198"/>
      </c>
    </row>
    <row r="2528" spans="22:26" ht="12.75">
      <c r="V2528" s="43">
        <f t="shared" si="194"/>
      </c>
      <c r="W2528" s="43">
        <f t="shared" si="195"/>
      </c>
      <c r="X2528" s="43">
        <f t="shared" si="196"/>
      </c>
      <c r="Y2528" s="43">
        <f t="shared" si="197"/>
      </c>
      <c r="Z2528" s="43">
        <f t="shared" si="198"/>
      </c>
    </row>
    <row r="2529" spans="22:26" ht="12.75">
      <c r="V2529" s="43">
        <f t="shared" si="194"/>
      </c>
      <c r="W2529" s="43">
        <f t="shared" si="195"/>
      </c>
      <c r="X2529" s="43">
        <f t="shared" si="196"/>
      </c>
      <c r="Y2529" s="43">
        <f t="shared" si="197"/>
      </c>
      <c r="Z2529" s="43">
        <f t="shared" si="198"/>
      </c>
    </row>
    <row r="2530" spans="22:26" ht="12.75">
      <c r="V2530" s="43">
        <f t="shared" si="194"/>
      </c>
      <c r="W2530" s="43">
        <f t="shared" si="195"/>
      </c>
      <c r="X2530" s="43">
        <f t="shared" si="196"/>
      </c>
      <c r="Y2530" s="43">
        <f t="shared" si="197"/>
      </c>
      <c r="Z2530" s="43">
        <f t="shared" si="198"/>
      </c>
    </row>
    <row r="2531" spans="22:26" ht="12.75">
      <c r="V2531" s="43">
        <f t="shared" si="194"/>
      </c>
      <c r="W2531" s="43">
        <f t="shared" si="195"/>
      </c>
      <c r="X2531" s="43">
        <f t="shared" si="196"/>
      </c>
      <c r="Y2531" s="43">
        <f t="shared" si="197"/>
      </c>
      <c r="Z2531" s="43">
        <f t="shared" si="198"/>
      </c>
    </row>
    <row r="2532" spans="22:26" ht="12.75">
      <c r="V2532" s="43">
        <f t="shared" si="194"/>
      </c>
      <c r="W2532" s="43">
        <f t="shared" si="195"/>
      </c>
      <c r="X2532" s="43">
        <f t="shared" si="196"/>
      </c>
      <c r="Y2532" s="43">
        <f t="shared" si="197"/>
      </c>
      <c r="Z2532" s="43">
        <f t="shared" si="198"/>
      </c>
    </row>
    <row r="2533" spans="22:26" ht="12.75">
      <c r="V2533" s="43">
        <f t="shared" si="194"/>
      </c>
      <c r="W2533" s="43">
        <f t="shared" si="195"/>
      </c>
      <c r="X2533" s="43">
        <f t="shared" si="196"/>
      </c>
      <c r="Y2533" s="43">
        <f t="shared" si="197"/>
      </c>
      <c r="Z2533" s="43">
        <f t="shared" si="198"/>
      </c>
    </row>
    <row r="2534" spans="22:26" ht="12.75">
      <c r="V2534" s="43">
        <f t="shared" si="194"/>
      </c>
      <c r="W2534" s="43">
        <f t="shared" si="195"/>
      </c>
      <c r="X2534" s="43">
        <f t="shared" si="196"/>
      </c>
      <c r="Y2534" s="43">
        <f t="shared" si="197"/>
      </c>
      <c r="Z2534" s="43">
        <f t="shared" si="198"/>
      </c>
    </row>
    <row r="2535" spans="22:26" ht="12.75">
      <c r="V2535" s="43">
        <f t="shared" si="194"/>
      </c>
      <c r="W2535" s="43">
        <f t="shared" si="195"/>
      </c>
      <c r="X2535" s="43">
        <f t="shared" si="196"/>
      </c>
      <c r="Y2535" s="43">
        <f t="shared" si="197"/>
      </c>
      <c r="Z2535" s="43">
        <f t="shared" si="198"/>
      </c>
    </row>
    <row r="2536" spans="22:26" ht="12.75">
      <c r="V2536" s="43">
        <f t="shared" si="194"/>
      </c>
      <c r="W2536" s="43">
        <f t="shared" si="195"/>
      </c>
      <c r="X2536" s="43">
        <f t="shared" si="196"/>
      </c>
      <c r="Y2536" s="43">
        <f t="shared" si="197"/>
      </c>
      <c r="Z2536" s="43">
        <f t="shared" si="198"/>
      </c>
    </row>
    <row r="2537" spans="22:26" ht="12.75">
      <c r="V2537" s="43">
        <f t="shared" si="194"/>
      </c>
      <c r="W2537" s="43">
        <f t="shared" si="195"/>
      </c>
      <c r="X2537" s="43">
        <f t="shared" si="196"/>
      </c>
      <c r="Y2537" s="43">
        <f t="shared" si="197"/>
      </c>
      <c r="Z2537" s="43">
        <f t="shared" si="198"/>
      </c>
    </row>
    <row r="2538" spans="22:26" ht="12.75">
      <c r="V2538" s="43">
        <f t="shared" si="194"/>
      </c>
      <c r="W2538" s="43">
        <f t="shared" si="195"/>
      </c>
      <c r="X2538" s="43">
        <f t="shared" si="196"/>
      </c>
      <c r="Y2538" s="43">
        <f t="shared" si="197"/>
      </c>
      <c r="Z2538" s="43">
        <f t="shared" si="198"/>
      </c>
    </row>
    <row r="2539" spans="22:26" ht="12.75">
      <c r="V2539" s="43">
        <f t="shared" si="194"/>
      </c>
      <c r="W2539" s="43">
        <f t="shared" si="195"/>
      </c>
      <c r="X2539" s="43">
        <f t="shared" si="196"/>
      </c>
      <c r="Y2539" s="43">
        <f t="shared" si="197"/>
      </c>
      <c r="Z2539" s="43">
        <f t="shared" si="198"/>
      </c>
    </row>
    <row r="2540" spans="22:26" ht="12.75">
      <c r="V2540" s="43">
        <f t="shared" si="194"/>
      </c>
      <c r="W2540" s="43">
        <f t="shared" si="195"/>
      </c>
      <c r="X2540" s="43">
        <f t="shared" si="196"/>
      </c>
      <c r="Y2540" s="43">
        <f t="shared" si="197"/>
      </c>
      <c r="Z2540" s="43">
        <f t="shared" si="198"/>
      </c>
    </row>
    <row r="2541" spans="22:26" ht="12.75">
      <c r="V2541" s="43">
        <f t="shared" si="194"/>
      </c>
      <c r="W2541" s="43">
        <f t="shared" si="195"/>
      </c>
      <c r="X2541" s="43">
        <f t="shared" si="196"/>
      </c>
      <c r="Y2541" s="43">
        <f t="shared" si="197"/>
      </c>
      <c r="Z2541" s="43">
        <f t="shared" si="198"/>
      </c>
    </row>
    <row r="2542" spans="22:26" ht="12.75">
      <c r="V2542" s="43">
        <f t="shared" si="194"/>
      </c>
      <c r="W2542" s="43">
        <f t="shared" si="195"/>
      </c>
      <c r="X2542" s="43">
        <f t="shared" si="196"/>
      </c>
      <c r="Y2542" s="43">
        <f t="shared" si="197"/>
      </c>
      <c r="Z2542" s="43">
        <f t="shared" si="198"/>
      </c>
    </row>
    <row r="2543" spans="22:26" ht="12.75">
      <c r="V2543" s="43">
        <f t="shared" si="194"/>
      </c>
      <c r="W2543" s="43">
        <f t="shared" si="195"/>
      </c>
      <c r="X2543" s="43">
        <f t="shared" si="196"/>
      </c>
      <c r="Y2543" s="43">
        <f t="shared" si="197"/>
      </c>
      <c r="Z2543" s="43">
        <f t="shared" si="198"/>
      </c>
    </row>
    <row r="2544" spans="22:26" ht="12.75">
      <c r="V2544" s="43">
        <f t="shared" si="194"/>
      </c>
      <c r="W2544" s="43">
        <f t="shared" si="195"/>
      </c>
      <c r="X2544" s="43">
        <f t="shared" si="196"/>
      </c>
      <c r="Y2544" s="43">
        <f t="shared" si="197"/>
      </c>
      <c r="Z2544" s="43">
        <f t="shared" si="198"/>
      </c>
    </row>
    <row r="2545" spans="22:26" ht="12.75">
      <c r="V2545" s="43">
        <f aca="true" t="shared" si="199" ref="V2545:V2608">IF((AY2545&gt;$K$3)*(AY2545&lt;=$L$3),AY2545,"")</f>
      </c>
      <c r="W2545" s="43">
        <f aca="true" t="shared" si="200" ref="W2545:W2608">IF((AY2545&gt;$K$4)*(AY2545&lt;=$L$4),AY2545,"")</f>
      </c>
      <c r="X2545" s="43">
        <f aca="true" t="shared" si="201" ref="X2545:X2608">IF((AY2545&gt;$K$5)*(AY2545&lt;=$L$5),AY2545,"")</f>
      </c>
      <c r="Y2545" s="43">
        <f aca="true" t="shared" si="202" ref="Y2545:Y2608">IF((AY2545&gt;$K$6)*(AY2545&lt;=$L$6),AY2545,"")</f>
      </c>
      <c r="Z2545" s="43">
        <f aca="true" t="shared" si="203" ref="Z2545:Z2608">IF((AY2545&gt;$K$7),AY2545,"")</f>
      </c>
    </row>
    <row r="2546" spans="22:26" ht="12.75">
      <c r="V2546" s="43">
        <f t="shared" si="199"/>
      </c>
      <c r="W2546" s="43">
        <f t="shared" si="200"/>
      </c>
      <c r="X2546" s="43">
        <f t="shared" si="201"/>
      </c>
      <c r="Y2546" s="43">
        <f t="shared" si="202"/>
      </c>
      <c r="Z2546" s="43">
        <f t="shared" si="203"/>
      </c>
    </row>
    <row r="2547" spans="22:26" ht="12.75">
      <c r="V2547" s="43">
        <f t="shared" si="199"/>
      </c>
      <c r="W2547" s="43">
        <f t="shared" si="200"/>
      </c>
      <c r="X2547" s="43">
        <f t="shared" si="201"/>
      </c>
      <c r="Y2547" s="43">
        <f t="shared" si="202"/>
      </c>
      <c r="Z2547" s="43">
        <f t="shared" si="203"/>
      </c>
    </row>
    <row r="2548" spans="22:26" ht="12.75">
      <c r="V2548" s="43">
        <f t="shared" si="199"/>
      </c>
      <c r="W2548" s="43">
        <f t="shared" si="200"/>
      </c>
      <c r="X2548" s="43">
        <f t="shared" si="201"/>
      </c>
      <c r="Y2548" s="43">
        <f t="shared" si="202"/>
      </c>
      <c r="Z2548" s="43">
        <f t="shared" si="203"/>
      </c>
    </row>
    <row r="2549" spans="22:26" ht="12.75">
      <c r="V2549" s="43">
        <f t="shared" si="199"/>
      </c>
      <c r="W2549" s="43">
        <f t="shared" si="200"/>
      </c>
      <c r="X2549" s="43">
        <f t="shared" si="201"/>
      </c>
      <c r="Y2549" s="43">
        <f t="shared" si="202"/>
      </c>
      <c r="Z2549" s="43">
        <f t="shared" si="203"/>
      </c>
    </row>
    <row r="2550" spans="22:26" ht="12.75">
      <c r="V2550" s="43">
        <f t="shared" si="199"/>
      </c>
      <c r="W2550" s="43">
        <f t="shared" si="200"/>
      </c>
      <c r="X2550" s="43">
        <f t="shared" si="201"/>
      </c>
      <c r="Y2550" s="43">
        <f t="shared" si="202"/>
      </c>
      <c r="Z2550" s="43">
        <f t="shared" si="203"/>
      </c>
    </row>
    <row r="2551" spans="22:26" ht="12.75">
      <c r="V2551" s="43">
        <f t="shared" si="199"/>
      </c>
      <c r="W2551" s="43">
        <f t="shared" si="200"/>
      </c>
      <c r="X2551" s="43">
        <f t="shared" si="201"/>
      </c>
      <c r="Y2551" s="43">
        <f t="shared" si="202"/>
      </c>
      <c r="Z2551" s="43">
        <f t="shared" si="203"/>
      </c>
    </row>
    <row r="2552" spans="22:26" ht="12.75">
      <c r="V2552" s="43">
        <f t="shared" si="199"/>
      </c>
      <c r="W2552" s="43">
        <f t="shared" si="200"/>
      </c>
      <c r="X2552" s="43">
        <f t="shared" si="201"/>
      </c>
      <c r="Y2552" s="43">
        <f t="shared" si="202"/>
      </c>
      <c r="Z2552" s="43">
        <f t="shared" si="203"/>
      </c>
    </row>
    <row r="2553" spans="22:26" ht="12.75">
      <c r="V2553" s="43">
        <f t="shared" si="199"/>
      </c>
      <c r="W2553" s="43">
        <f t="shared" si="200"/>
      </c>
      <c r="X2553" s="43">
        <f t="shared" si="201"/>
      </c>
      <c r="Y2553" s="43">
        <f t="shared" si="202"/>
      </c>
      <c r="Z2553" s="43">
        <f t="shared" si="203"/>
      </c>
    </row>
    <row r="2554" spans="22:26" ht="12.75">
      <c r="V2554" s="43">
        <f t="shared" si="199"/>
      </c>
      <c r="W2554" s="43">
        <f t="shared" si="200"/>
      </c>
      <c r="X2554" s="43">
        <f t="shared" si="201"/>
      </c>
      <c r="Y2554" s="43">
        <f t="shared" si="202"/>
      </c>
      <c r="Z2554" s="43">
        <f t="shared" si="203"/>
      </c>
    </row>
    <row r="2555" spans="22:26" ht="12.75">
      <c r="V2555" s="43">
        <f t="shared" si="199"/>
      </c>
      <c r="W2555" s="43">
        <f t="shared" si="200"/>
      </c>
      <c r="X2555" s="43">
        <f t="shared" si="201"/>
      </c>
      <c r="Y2555" s="43">
        <f t="shared" si="202"/>
      </c>
      <c r="Z2555" s="43">
        <f t="shared" si="203"/>
      </c>
    </row>
    <row r="2556" spans="22:26" ht="12.75">
      <c r="V2556" s="43">
        <f t="shared" si="199"/>
      </c>
      <c r="W2556" s="43">
        <f t="shared" si="200"/>
      </c>
      <c r="X2556" s="43">
        <f t="shared" si="201"/>
      </c>
      <c r="Y2556" s="43">
        <f t="shared" si="202"/>
      </c>
      <c r="Z2556" s="43">
        <f t="shared" si="203"/>
      </c>
    </row>
    <row r="2557" spans="22:26" ht="12.75">
      <c r="V2557" s="43">
        <f t="shared" si="199"/>
      </c>
      <c r="W2557" s="43">
        <f t="shared" si="200"/>
      </c>
      <c r="X2557" s="43">
        <f t="shared" si="201"/>
      </c>
      <c r="Y2557" s="43">
        <f t="shared" si="202"/>
      </c>
      <c r="Z2557" s="43">
        <f t="shared" si="203"/>
      </c>
    </row>
    <row r="2558" spans="22:26" ht="12.75">
      <c r="V2558" s="43">
        <f t="shared" si="199"/>
      </c>
      <c r="W2558" s="43">
        <f t="shared" si="200"/>
      </c>
      <c r="X2558" s="43">
        <f t="shared" si="201"/>
      </c>
      <c r="Y2558" s="43">
        <f t="shared" si="202"/>
      </c>
      <c r="Z2558" s="43">
        <f t="shared" si="203"/>
      </c>
    </row>
    <row r="2559" spans="22:26" ht="12.75">
      <c r="V2559" s="43">
        <f t="shared" si="199"/>
      </c>
      <c r="W2559" s="43">
        <f t="shared" si="200"/>
      </c>
      <c r="X2559" s="43">
        <f t="shared" si="201"/>
      </c>
      <c r="Y2559" s="43">
        <f t="shared" si="202"/>
      </c>
      <c r="Z2559" s="43">
        <f t="shared" si="203"/>
      </c>
    </row>
    <row r="2560" spans="22:26" ht="12.75">
      <c r="V2560" s="43">
        <f t="shared" si="199"/>
      </c>
      <c r="W2560" s="43">
        <f t="shared" si="200"/>
      </c>
      <c r="X2560" s="43">
        <f t="shared" si="201"/>
      </c>
      <c r="Y2560" s="43">
        <f t="shared" si="202"/>
      </c>
      <c r="Z2560" s="43">
        <f t="shared" si="203"/>
      </c>
    </row>
    <row r="2561" spans="22:26" ht="12.75">
      <c r="V2561" s="43">
        <f t="shared" si="199"/>
      </c>
      <c r="W2561" s="43">
        <f t="shared" si="200"/>
      </c>
      <c r="X2561" s="43">
        <f t="shared" si="201"/>
      </c>
      <c r="Y2561" s="43">
        <f t="shared" si="202"/>
      </c>
      <c r="Z2561" s="43">
        <f t="shared" si="203"/>
      </c>
    </row>
    <row r="2562" spans="22:26" ht="12.75">
      <c r="V2562" s="43">
        <f t="shared" si="199"/>
      </c>
      <c r="W2562" s="43">
        <f t="shared" si="200"/>
      </c>
      <c r="X2562" s="43">
        <f t="shared" si="201"/>
      </c>
      <c r="Y2562" s="43">
        <f t="shared" si="202"/>
      </c>
      <c r="Z2562" s="43">
        <f t="shared" si="203"/>
      </c>
    </row>
    <row r="2563" spans="22:26" ht="12.75">
      <c r="V2563" s="43">
        <f t="shared" si="199"/>
      </c>
      <c r="W2563" s="43">
        <f t="shared" si="200"/>
      </c>
      <c r="X2563" s="43">
        <f t="shared" si="201"/>
      </c>
      <c r="Y2563" s="43">
        <f t="shared" si="202"/>
      </c>
      <c r="Z2563" s="43">
        <f t="shared" si="203"/>
      </c>
    </row>
    <row r="2564" spans="22:26" ht="12.75">
      <c r="V2564" s="43">
        <f t="shared" si="199"/>
      </c>
      <c r="W2564" s="43">
        <f t="shared" si="200"/>
      </c>
      <c r="X2564" s="43">
        <f t="shared" si="201"/>
      </c>
      <c r="Y2564" s="43">
        <f t="shared" si="202"/>
      </c>
      <c r="Z2564" s="43">
        <f t="shared" si="203"/>
      </c>
    </row>
    <row r="2565" spans="22:26" ht="12.75">
      <c r="V2565" s="43">
        <f t="shared" si="199"/>
      </c>
      <c r="W2565" s="43">
        <f t="shared" si="200"/>
      </c>
      <c r="X2565" s="43">
        <f t="shared" si="201"/>
      </c>
      <c r="Y2565" s="43">
        <f t="shared" si="202"/>
      </c>
      <c r="Z2565" s="43">
        <f t="shared" si="203"/>
      </c>
    </row>
    <row r="2566" spans="22:26" ht="12.75">
      <c r="V2566" s="43">
        <f t="shared" si="199"/>
      </c>
      <c r="W2566" s="43">
        <f t="shared" si="200"/>
      </c>
      <c r="X2566" s="43">
        <f t="shared" si="201"/>
      </c>
      <c r="Y2566" s="43">
        <f t="shared" si="202"/>
      </c>
      <c r="Z2566" s="43">
        <f t="shared" si="203"/>
      </c>
    </row>
    <row r="2567" spans="22:26" ht="12.75">
      <c r="V2567" s="43">
        <f t="shared" si="199"/>
      </c>
      <c r="W2567" s="43">
        <f t="shared" si="200"/>
      </c>
      <c r="X2567" s="43">
        <f t="shared" si="201"/>
      </c>
      <c r="Y2567" s="43">
        <f t="shared" si="202"/>
      </c>
      <c r="Z2567" s="43">
        <f t="shared" si="203"/>
      </c>
    </row>
    <row r="2568" spans="22:26" ht="12.75">
      <c r="V2568" s="43">
        <f t="shared" si="199"/>
      </c>
      <c r="W2568" s="43">
        <f t="shared" si="200"/>
      </c>
      <c r="X2568" s="43">
        <f t="shared" si="201"/>
      </c>
      <c r="Y2568" s="43">
        <f t="shared" si="202"/>
      </c>
      <c r="Z2568" s="43">
        <f t="shared" si="203"/>
      </c>
    </row>
    <row r="2569" spans="22:26" ht="12.75">
      <c r="V2569" s="43">
        <f t="shared" si="199"/>
      </c>
      <c r="W2569" s="43">
        <f t="shared" si="200"/>
      </c>
      <c r="X2569" s="43">
        <f t="shared" si="201"/>
      </c>
      <c r="Y2569" s="43">
        <f t="shared" si="202"/>
      </c>
      <c r="Z2569" s="43">
        <f t="shared" si="203"/>
      </c>
    </row>
    <row r="2570" spans="22:26" ht="12.75">
      <c r="V2570" s="43">
        <f t="shared" si="199"/>
      </c>
      <c r="W2570" s="43">
        <f t="shared" si="200"/>
      </c>
      <c r="X2570" s="43">
        <f t="shared" si="201"/>
      </c>
      <c r="Y2570" s="43">
        <f t="shared" si="202"/>
      </c>
      <c r="Z2570" s="43">
        <f t="shared" si="203"/>
      </c>
    </row>
    <row r="2571" spans="22:26" ht="12.75">
      <c r="V2571" s="43">
        <f t="shared" si="199"/>
      </c>
      <c r="W2571" s="43">
        <f t="shared" si="200"/>
      </c>
      <c r="X2571" s="43">
        <f t="shared" si="201"/>
      </c>
      <c r="Y2571" s="43">
        <f t="shared" si="202"/>
      </c>
      <c r="Z2571" s="43">
        <f t="shared" si="203"/>
      </c>
    </row>
    <row r="2572" spans="22:26" ht="12.75">
      <c r="V2572" s="43">
        <f t="shared" si="199"/>
      </c>
      <c r="W2572" s="43">
        <f t="shared" si="200"/>
      </c>
      <c r="X2572" s="43">
        <f t="shared" si="201"/>
      </c>
      <c r="Y2572" s="43">
        <f t="shared" si="202"/>
      </c>
      <c r="Z2572" s="43">
        <f t="shared" si="203"/>
      </c>
    </row>
    <row r="2573" spans="22:26" ht="12.75">
      <c r="V2573" s="43">
        <f t="shared" si="199"/>
      </c>
      <c r="W2573" s="43">
        <f t="shared" si="200"/>
      </c>
      <c r="X2573" s="43">
        <f t="shared" si="201"/>
      </c>
      <c r="Y2573" s="43">
        <f t="shared" si="202"/>
      </c>
      <c r="Z2573" s="43">
        <f t="shared" si="203"/>
      </c>
    </row>
    <row r="2574" spans="22:26" ht="12.75">
      <c r="V2574" s="43">
        <f t="shared" si="199"/>
      </c>
      <c r="W2574" s="43">
        <f t="shared" si="200"/>
      </c>
      <c r="X2574" s="43">
        <f t="shared" si="201"/>
      </c>
      <c r="Y2574" s="43">
        <f t="shared" si="202"/>
      </c>
      <c r="Z2574" s="43">
        <f t="shared" si="203"/>
      </c>
    </row>
    <row r="2575" spans="22:26" ht="12.75">
      <c r="V2575" s="43">
        <f t="shared" si="199"/>
      </c>
      <c r="W2575" s="43">
        <f t="shared" si="200"/>
      </c>
      <c r="X2575" s="43">
        <f t="shared" si="201"/>
      </c>
      <c r="Y2575" s="43">
        <f t="shared" si="202"/>
      </c>
      <c r="Z2575" s="43">
        <f t="shared" si="203"/>
      </c>
    </row>
    <row r="2576" spans="22:26" ht="12.75">
      <c r="V2576" s="43">
        <f t="shared" si="199"/>
      </c>
      <c r="W2576" s="43">
        <f t="shared" si="200"/>
      </c>
      <c r="X2576" s="43">
        <f t="shared" si="201"/>
      </c>
      <c r="Y2576" s="43">
        <f t="shared" si="202"/>
      </c>
      <c r="Z2576" s="43">
        <f t="shared" si="203"/>
      </c>
    </row>
    <row r="2577" spans="22:26" ht="12.75">
      <c r="V2577" s="43">
        <f t="shared" si="199"/>
      </c>
      <c r="W2577" s="43">
        <f t="shared" si="200"/>
      </c>
      <c r="X2577" s="43">
        <f t="shared" si="201"/>
      </c>
      <c r="Y2577" s="43">
        <f t="shared" si="202"/>
      </c>
      <c r="Z2577" s="43">
        <f t="shared" si="203"/>
      </c>
    </row>
    <row r="2578" spans="22:26" ht="12.75">
      <c r="V2578" s="43">
        <f t="shared" si="199"/>
      </c>
      <c r="W2578" s="43">
        <f t="shared" si="200"/>
      </c>
      <c r="X2578" s="43">
        <f t="shared" si="201"/>
      </c>
      <c r="Y2578" s="43">
        <f t="shared" si="202"/>
      </c>
      <c r="Z2578" s="43">
        <f t="shared" si="203"/>
      </c>
    </row>
    <row r="2579" spans="22:26" ht="12.75">
      <c r="V2579" s="43">
        <f t="shared" si="199"/>
      </c>
      <c r="W2579" s="43">
        <f t="shared" si="200"/>
      </c>
      <c r="X2579" s="43">
        <f t="shared" si="201"/>
      </c>
      <c r="Y2579" s="43">
        <f t="shared" si="202"/>
      </c>
      <c r="Z2579" s="43">
        <f t="shared" si="203"/>
      </c>
    </row>
    <row r="2580" spans="22:26" ht="12.75">
      <c r="V2580" s="43">
        <f t="shared" si="199"/>
      </c>
      <c r="W2580" s="43">
        <f t="shared" si="200"/>
      </c>
      <c r="X2580" s="43">
        <f t="shared" si="201"/>
      </c>
      <c r="Y2580" s="43">
        <f t="shared" si="202"/>
      </c>
      <c r="Z2580" s="43">
        <f t="shared" si="203"/>
      </c>
    </row>
    <row r="2581" spans="22:26" ht="12.75">
      <c r="V2581" s="43">
        <f t="shared" si="199"/>
      </c>
      <c r="W2581" s="43">
        <f t="shared" si="200"/>
      </c>
      <c r="X2581" s="43">
        <f t="shared" si="201"/>
      </c>
      <c r="Y2581" s="43">
        <f t="shared" si="202"/>
      </c>
      <c r="Z2581" s="43">
        <f t="shared" si="203"/>
      </c>
    </row>
    <row r="2582" spans="22:26" ht="12.75">
      <c r="V2582" s="43">
        <f t="shared" si="199"/>
      </c>
      <c r="W2582" s="43">
        <f t="shared" si="200"/>
      </c>
      <c r="X2582" s="43">
        <f t="shared" si="201"/>
      </c>
      <c r="Y2582" s="43">
        <f t="shared" si="202"/>
      </c>
      <c r="Z2582" s="43">
        <f t="shared" si="203"/>
      </c>
    </row>
    <row r="2583" spans="22:26" ht="12.75">
      <c r="V2583" s="43">
        <f t="shared" si="199"/>
      </c>
      <c r="W2583" s="43">
        <f t="shared" si="200"/>
      </c>
      <c r="X2583" s="43">
        <f t="shared" si="201"/>
      </c>
      <c r="Y2583" s="43">
        <f t="shared" si="202"/>
      </c>
      <c r="Z2583" s="43">
        <f t="shared" si="203"/>
      </c>
    </row>
    <row r="2584" spans="22:26" ht="12.75">
      <c r="V2584" s="43">
        <f t="shared" si="199"/>
      </c>
      <c r="W2584" s="43">
        <f t="shared" si="200"/>
      </c>
      <c r="X2584" s="43">
        <f t="shared" si="201"/>
      </c>
      <c r="Y2584" s="43">
        <f t="shared" si="202"/>
      </c>
      <c r="Z2584" s="43">
        <f t="shared" si="203"/>
      </c>
    </row>
    <row r="2585" spans="22:26" ht="12.75">
      <c r="V2585" s="43">
        <f t="shared" si="199"/>
      </c>
      <c r="W2585" s="43">
        <f t="shared" si="200"/>
      </c>
      <c r="X2585" s="43">
        <f t="shared" si="201"/>
      </c>
      <c r="Y2585" s="43">
        <f t="shared" si="202"/>
      </c>
      <c r="Z2585" s="43">
        <f t="shared" si="203"/>
      </c>
    </row>
    <row r="2586" spans="22:26" ht="12.75">
      <c r="V2586" s="43">
        <f t="shared" si="199"/>
      </c>
      <c r="W2586" s="43">
        <f t="shared" si="200"/>
      </c>
      <c r="X2586" s="43">
        <f t="shared" si="201"/>
      </c>
      <c r="Y2586" s="43">
        <f t="shared" si="202"/>
      </c>
      <c r="Z2586" s="43">
        <f t="shared" si="203"/>
      </c>
    </row>
    <row r="2587" spans="22:26" ht="12.75">
      <c r="V2587" s="43">
        <f t="shared" si="199"/>
      </c>
      <c r="W2587" s="43">
        <f t="shared" si="200"/>
      </c>
      <c r="X2587" s="43">
        <f t="shared" si="201"/>
      </c>
      <c r="Y2587" s="43">
        <f t="shared" si="202"/>
      </c>
      <c r="Z2587" s="43">
        <f t="shared" si="203"/>
      </c>
    </row>
    <row r="2588" spans="22:26" ht="12.75">
      <c r="V2588" s="43">
        <f t="shared" si="199"/>
      </c>
      <c r="W2588" s="43">
        <f t="shared" si="200"/>
      </c>
      <c r="X2588" s="43">
        <f t="shared" si="201"/>
      </c>
      <c r="Y2588" s="43">
        <f t="shared" si="202"/>
      </c>
      <c r="Z2588" s="43">
        <f t="shared" si="203"/>
      </c>
    </row>
    <row r="2589" spans="22:26" ht="12.75">
      <c r="V2589" s="43">
        <f t="shared" si="199"/>
      </c>
      <c r="W2589" s="43">
        <f t="shared" si="200"/>
      </c>
      <c r="X2589" s="43">
        <f t="shared" si="201"/>
      </c>
      <c r="Y2589" s="43">
        <f t="shared" si="202"/>
      </c>
      <c r="Z2589" s="43">
        <f t="shared" si="203"/>
      </c>
    </row>
    <row r="2590" spans="22:26" ht="12.75">
      <c r="V2590" s="43">
        <f t="shared" si="199"/>
      </c>
      <c r="W2590" s="43">
        <f t="shared" si="200"/>
      </c>
      <c r="X2590" s="43">
        <f t="shared" si="201"/>
      </c>
      <c r="Y2590" s="43">
        <f t="shared" si="202"/>
      </c>
      <c r="Z2590" s="43">
        <f t="shared" si="203"/>
      </c>
    </row>
    <row r="2591" spans="22:26" ht="12.75">
      <c r="V2591" s="43">
        <f t="shared" si="199"/>
      </c>
      <c r="W2591" s="43">
        <f t="shared" si="200"/>
      </c>
      <c r="X2591" s="43">
        <f t="shared" si="201"/>
      </c>
      <c r="Y2591" s="43">
        <f t="shared" si="202"/>
      </c>
      <c r="Z2591" s="43">
        <f t="shared" si="203"/>
      </c>
    </row>
    <row r="2592" spans="22:26" ht="12.75">
      <c r="V2592" s="43">
        <f t="shared" si="199"/>
      </c>
      <c r="W2592" s="43">
        <f t="shared" si="200"/>
      </c>
      <c r="X2592" s="43">
        <f t="shared" si="201"/>
      </c>
      <c r="Y2592" s="43">
        <f t="shared" si="202"/>
      </c>
      <c r="Z2592" s="43">
        <f t="shared" si="203"/>
      </c>
    </row>
    <row r="2593" spans="22:26" ht="12.75">
      <c r="V2593" s="43">
        <f t="shared" si="199"/>
      </c>
      <c r="W2593" s="43">
        <f t="shared" si="200"/>
      </c>
      <c r="X2593" s="43">
        <f t="shared" si="201"/>
      </c>
      <c r="Y2593" s="43">
        <f t="shared" si="202"/>
      </c>
      <c r="Z2593" s="43">
        <f t="shared" si="203"/>
      </c>
    </row>
    <row r="2594" spans="22:26" ht="12.75">
      <c r="V2594" s="43">
        <f t="shared" si="199"/>
      </c>
      <c r="W2594" s="43">
        <f t="shared" si="200"/>
      </c>
      <c r="X2594" s="43">
        <f t="shared" si="201"/>
      </c>
      <c r="Y2594" s="43">
        <f t="shared" si="202"/>
      </c>
      <c r="Z2594" s="43">
        <f t="shared" si="203"/>
      </c>
    </row>
    <row r="2595" spans="22:26" ht="12.75">
      <c r="V2595" s="43">
        <f t="shared" si="199"/>
      </c>
      <c r="W2595" s="43">
        <f t="shared" si="200"/>
      </c>
      <c r="X2595" s="43">
        <f t="shared" si="201"/>
      </c>
      <c r="Y2595" s="43">
        <f t="shared" si="202"/>
      </c>
      <c r="Z2595" s="43">
        <f t="shared" si="203"/>
      </c>
    </row>
    <row r="2596" spans="22:26" ht="12.75">
      <c r="V2596" s="43">
        <f t="shared" si="199"/>
      </c>
      <c r="W2596" s="43">
        <f t="shared" si="200"/>
      </c>
      <c r="X2596" s="43">
        <f t="shared" si="201"/>
      </c>
      <c r="Y2596" s="43">
        <f t="shared" si="202"/>
      </c>
      <c r="Z2596" s="43">
        <f t="shared" si="203"/>
      </c>
    </row>
    <row r="2597" spans="22:26" ht="12.75">
      <c r="V2597" s="43">
        <f t="shared" si="199"/>
      </c>
      <c r="W2597" s="43">
        <f t="shared" si="200"/>
      </c>
      <c r="X2597" s="43">
        <f t="shared" si="201"/>
      </c>
      <c r="Y2597" s="43">
        <f t="shared" si="202"/>
      </c>
      <c r="Z2597" s="43">
        <f t="shared" si="203"/>
      </c>
    </row>
    <row r="2598" spans="22:26" ht="12.75">
      <c r="V2598" s="43">
        <f t="shared" si="199"/>
      </c>
      <c r="W2598" s="43">
        <f t="shared" si="200"/>
      </c>
      <c r="X2598" s="43">
        <f t="shared" si="201"/>
      </c>
      <c r="Y2598" s="43">
        <f t="shared" si="202"/>
      </c>
      <c r="Z2598" s="43">
        <f t="shared" si="203"/>
      </c>
    </row>
    <row r="2599" spans="22:26" ht="12.75">
      <c r="V2599" s="43">
        <f t="shared" si="199"/>
      </c>
      <c r="W2599" s="43">
        <f t="shared" si="200"/>
      </c>
      <c r="X2599" s="43">
        <f t="shared" si="201"/>
      </c>
      <c r="Y2599" s="43">
        <f t="shared" si="202"/>
      </c>
      <c r="Z2599" s="43">
        <f t="shared" si="203"/>
      </c>
    </row>
    <row r="2600" spans="22:26" ht="12.75">
      <c r="V2600" s="43">
        <f t="shared" si="199"/>
      </c>
      <c r="W2600" s="43">
        <f t="shared" si="200"/>
      </c>
      <c r="X2600" s="43">
        <f t="shared" si="201"/>
      </c>
      <c r="Y2600" s="43">
        <f t="shared" si="202"/>
      </c>
      <c r="Z2600" s="43">
        <f t="shared" si="203"/>
      </c>
    </row>
    <row r="2601" spans="22:26" ht="12.75">
      <c r="V2601" s="43">
        <f t="shared" si="199"/>
      </c>
      <c r="W2601" s="43">
        <f t="shared" si="200"/>
      </c>
      <c r="X2601" s="43">
        <f t="shared" si="201"/>
      </c>
      <c r="Y2601" s="43">
        <f t="shared" si="202"/>
      </c>
      <c r="Z2601" s="43">
        <f t="shared" si="203"/>
      </c>
    </row>
    <row r="2602" spans="22:26" ht="12.75">
      <c r="V2602" s="43">
        <f t="shared" si="199"/>
      </c>
      <c r="W2602" s="43">
        <f t="shared" si="200"/>
      </c>
      <c r="X2602" s="43">
        <f t="shared" si="201"/>
      </c>
      <c r="Y2602" s="43">
        <f t="shared" si="202"/>
      </c>
      <c r="Z2602" s="43">
        <f t="shared" si="203"/>
      </c>
    </row>
    <row r="2603" spans="22:26" ht="12.75">
      <c r="V2603" s="43">
        <f t="shared" si="199"/>
      </c>
      <c r="W2603" s="43">
        <f t="shared" si="200"/>
      </c>
      <c r="X2603" s="43">
        <f t="shared" si="201"/>
      </c>
      <c r="Y2603" s="43">
        <f t="shared" si="202"/>
      </c>
      <c r="Z2603" s="43">
        <f t="shared" si="203"/>
      </c>
    </row>
    <row r="2604" spans="22:26" ht="12.75">
      <c r="V2604" s="43">
        <f t="shared" si="199"/>
      </c>
      <c r="W2604" s="43">
        <f t="shared" si="200"/>
      </c>
      <c r="X2604" s="43">
        <f t="shared" si="201"/>
      </c>
      <c r="Y2604" s="43">
        <f t="shared" si="202"/>
      </c>
      <c r="Z2604" s="43">
        <f t="shared" si="203"/>
      </c>
    </row>
    <row r="2605" spans="22:26" ht="12.75">
      <c r="V2605" s="43">
        <f t="shared" si="199"/>
      </c>
      <c r="W2605" s="43">
        <f t="shared" si="200"/>
      </c>
      <c r="X2605" s="43">
        <f t="shared" si="201"/>
      </c>
      <c r="Y2605" s="43">
        <f t="shared" si="202"/>
      </c>
      <c r="Z2605" s="43">
        <f t="shared" si="203"/>
      </c>
    </row>
    <row r="2606" spans="22:26" ht="12.75">
      <c r="V2606" s="43">
        <f t="shared" si="199"/>
      </c>
      <c r="W2606" s="43">
        <f t="shared" si="200"/>
      </c>
      <c r="X2606" s="43">
        <f t="shared" si="201"/>
      </c>
      <c r="Y2606" s="43">
        <f t="shared" si="202"/>
      </c>
      <c r="Z2606" s="43">
        <f t="shared" si="203"/>
      </c>
    </row>
    <row r="2607" spans="22:26" ht="12.75">
      <c r="V2607" s="43">
        <f t="shared" si="199"/>
      </c>
      <c r="W2607" s="43">
        <f t="shared" si="200"/>
      </c>
      <c r="X2607" s="43">
        <f t="shared" si="201"/>
      </c>
      <c r="Y2607" s="43">
        <f t="shared" si="202"/>
      </c>
      <c r="Z2607" s="43">
        <f t="shared" si="203"/>
      </c>
    </row>
    <row r="2608" spans="22:26" ht="12.75">
      <c r="V2608" s="43">
        <f t="shared" si="199"/>
      </c>
      <c r="W2608" s="43">
        <f t="shared" si="200"/>
      </c>
      <c r="X2608" s="43">
        <f t="shared" si="201"/>
      </c>
      <c r="Y2608" s="43">
        <f t="shared" si="202"/>
      </c>
      <c r="Z2608" s="43">
        <f t="shared" si="203"/>
      </c>
    </row>
    <row r="2609" spans="22:26" ht="12.75">
      <c r="V2609" s="43">
        <f aca="true" t="shared" si="204" ref="V2609:V2672">IF((AY2609&gt;$K$3)*(AY2609&lt;=$L$3),AY2609,"")</f>
      </c>
      <c r="W2609" s="43">
        <f aca="true" t="shared" si="205" ref="W2609:W2672">IF((AY2609&gt;$K$4)*(AY2609&lt;=$L$4),AY2609,"")</f>
      </c>
      <c r="X2609" s="43">
        <f aca="true" t="shared" si="206" ref="X2609:X2672">IF((AY2609&gt;$K$5)*(AY2609&lt;=$L$5),AY2609,"")</f>
      </c>
      <c r="Y2609" s="43">
        <f aca="true" t="shared" si="207" ref="Y2609:Y2672">IF((AY2609&gt;$K$6)*(AY2609&lt;=$L$6),AY2609,"")</f>
      </c>
      <c r="Z2609" s="43">
        <f aca="true" t="shared" si="208" ref="Z2609:Z2672">IF((AY2609&gt;$K$7),AY2609,"")</f>
      </c>
    </row>
    <row r="2610" spans="22:26" ht="12.75">
      <c r="V2610" s="43">
        <f t="shared" si="204"/>
      </c>
      <c r="W2610" s="43">
        <f t="shared" si="205"/>
      </c>
      <c r="X2610" s="43">
        <f t="shared" si="206"/>
      </c>
      <c r="Y2610" s="43">
        <f t="shared" si="207"/>
      </c>
      <c r="Z2610" s="43">
        <f t="shared" si="208"/>
      </c>
    </row>
    <row r="2611" spans="22:26" ht="12.75">
      <c r="V2611" s="43">
        <f t="shared" si="204"/>
      </c>
      <c r="W2611" s="43">
        <f t="shared" si="205"/>
      </c>
      <c r="X2611" s="43">
        <f t="shared" si="206"/>
      </c>
      <c r="Y2611" s="43">
        <f t="shared" si="207"/>
      </c>
      <c r="Z2611" s="43">
        <f t="shared" si="208"/>
      </c>
    </row>
    <row r="2612" spans="22:26" ht="12.75">
      <c r="V2612" s="43">
        <f t="shared" si="204"/>
      </c>
      <c r="W2612" s="43">
        <f t="shared" si="205"/>
      </c>
      <c r="X2612" s="43">
        <f t="shared" si="206"/>
      </c>
      <c r="Y2612" s="43">
        <f t="shared" si="207"/>
      </c>
      <c r="Z2612" s="43">
        <f t="shared" si="208"/>
      </c>
    </row>
    <row r="2613" spans="22:26" ht="12.75">
      <c r="V2613" s="43">
        <f t="shared" si="204"/>
      </c>
      <c r="W2613" s="43">
        <f t="shared" si="205"/>
      </c>
      <c r="X2613" s="43">
        <f t="shared" si="206"/>
      </c>
      <c r="Y2613" s="43">
        <f t="shared" si="207"/>
      </c>
      <c r="Z2613" s="43">
        <f t="shared" si="208"/>
      </c>
    </row>
    <row r="2614" spans="22:26" ht="12.75">
      <c r="V2614" s="43">
        <f t="shared" si="204"/>
      </c>
      <c r="W2614" s="43">
        <f t="shared" si="205"/>
      </c>
      <c r="X2614" s="43">
        <f t="shared" si="206"/>
      </c>
      <c r="Y2614" s="43">
        <f t="shared" si="207"/>
      </c>
      <c r="Z2614" s="43">
        <f t="shared" si="208"/>
      </c>
    </row>
    <row r="2615" spans="22:26" ht="12.75">
      <c r="V2615" s="43">
        <f t="shared" si="204"/>
      </c>
      <c r="W2615" s="43">
        <f t="shared" si="205"/>
      </c>
      <c r="X2615" s="43">
        <f t="shared" si="206"/>
      </c>
      <c r="Y2615" s="43">
        <f t="shared" si="207"/>
      </c>
      <c r="Z2615" s="43">
        <f t="shared" si="208"/>
      </c>
    </row>
    <row r="2616" spans="22:26" ht="12.75">
      <c r="V2616" s="43">
        <f t="shared" si="204"/>
      </c>
      <c r="W2616" s="43">
        <f t="shared" si="205"/>
      </c>
      <c r="X2616" s="43">
        <f t="shared" si="206"/>
      </c>
      <c r="Y2616" s="43">
        <f t="shared" si="207"/>
      </c>
      <c r="Z2616" s="43">
        <f t="shared" si="208"/>
      </c>
    </row>
    <row r="2617" spans="22:26" ht="12.75">
      <c r="V2617" s="43">
        <f t="shared" si="204"/>
      </c>
      <c r="W2617" s="43">
        <f t="shared" si="205"/>
      </c>
      <c r="X2617" s="43">
        <f t="shared" si="206"/>
      </c>
      <c r="Y2617" s="43">
        <f t="shared" si="207"/>
      </c>
      <c r="Z2617" s="43">
        <f t="shared" si="208"/>
      </c>
    </row>
    <row r="2618" spans="22:26" ht="12.75">
      <c r="V2618" s="43">
        <f t="shared" si="204"/>
      </c>
      <c r="W2618" s="43">
        <f t="shared" si="205"/>
      </c>
      <c r="X2618" s="43">
        <f t="shared" si="206"/>
      </c>
      <c r="Y2618" s="43">
        <f t="shared" si="207"/>
      </c>
      <c r="Z2618" s="43">
        <f t="shared" si="208"/>
      </c>
    </row>
    <row r="2619" spans="22:26" ht="12.75">
      <c r="V2619" s="43">
        <f t="shared" si="204"/>
      </c>
      <c r="W2619" s="43">
        <f t="shared" si="205"/>
      </c>
      <c r="X2619" s="43">
        <f t="shared" si="206"/>
      </c>
      <c r="Y2619" s="43">
        <f t="shared" si="207"/>
      </c>
      <c r="Z2619" s="43">
        <f t="shared" si="208"/>
      </c>
    </row>
    <row r="2620" spans="22:26" ht="12.75">
      <c r="V2620" s="43">
        <f t="shared" si="204"/>
      </c>
      <c r="W2620" s="43">
        <f t="shared" si="205"/>
      </c>
      <c r="X2620" s="43">
        <f t="shared" si="206"/>
      </c>
      <c r="Y2620" s="43">
        <f t="shared" si="207"/>
      </c>
      <c r="Z2620" s="43">
        <f t="shared" si="208"/>
      </c>
    </row>
    <row r="2621" spans="22:26" ht="12.75">
      <c r="V2621" s="43">
        <f t="shared" si="204"/>
      </c>
      <c r="W2621" s="43">
        <f t="shared" si="205"/>
      </c>
      <c r="X2621" s="43">
        <f t="shared" si="206"/>
      </c>
      <c r="Y2621" s="43">
        <f t="shared" si="207"/>
      </c>
      <c r="Z2621" s="43">
        <f t="shared" si="208"/>
      </c>
    </row>
    <row r="2622" spans="22:26" ht="12.75">
      <c r="V2622" s="43">
        <f t="shared" si="204"/>
      </c>
      <c r="W2622" s="43">
        <f t="shared" si="205"/>
      </c>
      <c r="X2622" s="43">
        <f t="shared" si="206"/>
      </c>
      <c r="Y2622" s="43">
        <f t="shared" si="207"/>
      </c>
      <c r="Z2622" s="43">
        <f t="shared" si="208"/>
      </c>
    </row>
    <row r="2623" spans="22:26" ht="12.75">
      <c r="V2623" s="43">
        <f t="shared" si="204"/>
      </c>
      <c r="W2623" s="43">
        <f t="shared" si="205"/>
      </c>
      <c r="X2623" s="43">
        <f t="shared" si="206"/>
      </c>
      <c r="Y2623" s="43">
        <f t="shared" si="207"/>
      </c>
      <c r="Z2623" s="43">
        <f t="shared" si="208"/>
      </c>
    </row>
    <row r="2624" spans="22:26" ht="12.75">
      <c r="V2624" s="43">
        <f t="shared" si="204"/>
      </c>
      <c r="W2624" s="43">
        <f t="shared" si="205"/>
      </c>
      <c r="X2624" s="43">
        <f t="shared" si="206"/>
      </c>
      <c r="Y2624" s="43">
        <f t="shared" si="207"/>
      </c>
      <c r="Z2624" s="43">
        <f t="shared" si="208"/>
      </c>
    </row>
    <row r="2625" spans="22:26" ht="12.75">
      <c r="V2625" s="43">
        <f t="shared" si="204"/>
      </c>
      <c r="W2625" s="43">
        <f t="shared" si="205"/>
      </c>
      <c r="X2625" s="43">
        <f t="shared" si="206"/>
      </c>
      <c r="Y2625" s="43">
        <f t="shared" si="207"/>
      </c>
      <c r="Z2625" s="43">
        <f t="shared" si="208"/>
      </c>
    </row>
    <row r="2626" spans="22:26" ht="12.75">
      <c r="V2626" s="43">
        <f t="shared" si="204"/>
      </c>
      <c r="W2626" s="43">
        <f t="shared" si="205"/>
      </c>
      <c r="X2626" s="43">
        <f t="shared" si="206"/>
      </c>
      <c r="Y2626" s="43">
        <f t="shared" si="207"/>
      </c>
      <c r="Z2626" s="43">
        <f t="shared" si="208"/>
      </c>
    </row>
    <row r="2627" spans="22:26" ht="12.75">
      <c r="V2627" s="43">
        <f t="shared" si="204"/>
      </c>
      <c r="W2627" s="43">
        <f t="shared" si="205"/>
      </c>
      <c r="X2627" s="43">
        <f t="shared" si="206"/>
      </c>
      <c r="Y2627" s="43">
        <f t="shared" si="207"/>
      </c>
      <c r="Z2627" s="43">
        <f t="shared" si="208"/>
      </c>
    </row>
    <row r="2628" spans="22:26" ht="12.75">
      <c r="V2628" s="43">
        <f t="shared" si="204"/>
      </c>
      <c r="W2628" s="43">
        <f t="shared" si="205"/>
      </c>
      <c r="X2628" s="43">
        <f t="shared" si="206"/>
      </c>
      <c r="Y2628" s="43">
        <f t="shared" si="207"/>
      </c>
      <c r="Z2628" s="43">
        <f t="shared" si="208"/>
      </c>
    </row>
    <row r="2629" spans="22:26" ht="12.75">
      <c r="V2629" s="43">
        <f t="shared" si="204"/>
      </c>
      <c r="W2629" s="43">
        <f t="shared" si="205"/>
      </c>
      <c r="X2629" s="43">
        <f t="shared" si="206"/>
      </c>
      <c r="Y2629" s="43">
        <f t="shared" si="207"/>
      </c>
      <c r="Z2629" s="43">
        <f t="shared" si="208"/>
      </c>
    </row>
    <row r="2630" spans="22:26" ht="12.75">
      <c r="V2630" s="43">
        <f t="shared" si="204"/>
      </c>
      <c r="W2630" s="43">
        <f t="shared" si="205"/>
      </c>
      <c r="X2630" s="43">
        <f t="shared" si="206"/>
      </c>
      <c r="Y2630" s="43">
        <f t="shared" si="207"/>
      </c>
      <c r="Z2630" s="43">
        <f t="shared" si="208"/>
      </c>
    </row>
    <row r="2631" spans="22:26" ht="12.75">
      <c r="V2631" s="43">
        <f t="shared" si="204"/>
      </c>
      <c r="W2631" s="43">
        <f t="shared" si="205"/>
      </c>
      <c r="X2631" s="43">
        <f t="shared" si="206"/>
      </c>
      <c r="Y2631" s="43">
        <f t="shared" si="207"/>
      </c>
      <c r="Z2631" s="43">
        <f t="shared" si="208"/>
      </c>
    </row>
    <row r="2632" spans="22:26" ht="12.75">
      <c r="V2632" s="43">
        <f t="shared" si="204"/>
      </c>
      <c r="W2632" s="43">
        <f t="shared" si="205"/>
      </c>
      <c r="X2632" s="43">
        <f t="shared" si="206"/>
      </c>
      <c r="Y2632" s="43">
        <f t="shared" si="207"/>
      </c>
      <c r="Z2632" s="43">
        <f t="shared" si="208"/>
      </c>
    </row>
    <row r="2633" spans="22:26" ht="12.75">
      <c r="V2633" s="43">
        <f t="shared" si="204"/>
      </c>
      <c r="W2633" s="43">
        <f t="shared" si="205"/>
      </c>
      <c r="X2633" s="43">
        <f t="shared" si="206"/>
      </c>
      <c r="Y2633" s="43">
        <f t="shared" si="207"/>
      </c>
      <c r="Z2633" s="43">
        <f t="shared" si="208"/>
      </c>
    </row>
    <row r="2634" spans="22:26" ht="12.75">
      <c r="V2634" s="43">
        <f t="shared" si="204"/>
      </c>
      <c r="W2634" s="43">
        <f t="shared" si="205"/>
      </c>
      <c r="X2634" s="43">
        <f t="shared" si="206"/>
      </c>
      <c r="Y2634" s="43">
        <f t="shared" si="207"/>
      </c>
      <c r="Z2634" s="43">
        <f t="shared" si="208"/>
      </c>
    </row>
    <row r="2635" spans="22:26" ht="12.75">
      <c r="V2635" s="43">
        <f t="shared" si="204"/>
      </c>
      <c r="W2635" s="43">
        <f t="shared" si="205"/>
      </c>
      <c r="X2635" s="43">
        <f t="shared" si="206"/>
      </c>
      <c r="Y2635" s="43">
        <f t="shared" si="207"/>
      </c>
      <c r="Z2635" s="43">
        <f t="shared" si="208"/>
      </c>
    </row>
    <row r="2636" spans="22:26" ht="12.75">
      <c r="V2636" s="43">
        <f t="shared" si="204"/>
      </c>
      <c r="W2636" s="43">
        <f t="shared" si="205"/>
      </c>
      <c r="X2636" s="43">
        <f t="shared" si="206"/>
      </c>
      <c r="Y2636" s="43">
        <f t="shared" si="207"/>
      </c>
      <c r="Z2636" s="43">
        <f t="shared" si="208"/>
      </c>
    </row>
    <row r="2637" spans="22:26" ht="12.75">
      <c r="V2637" s="43">
        <f t="shared" si="204"/>
      </c>
      <c r="W2637" s="43">
        <f t="shared" si="205"/>
      </c>
      <c r="X2637" s="43">
        <f t="shared" si="206"/>
      </c>
      <c r="Y2637" s="43">
        <f t="shared" si="207"/>
      </c>
      <c r="Z2637" s="43">
        <f t="shared" si="208"/>
      </c>
    </row>
    <row r="2638" spans="22:26" ht="12.75">
      <c r="V2638" s="43">
        <f t="shared" si="204"/>
      </c>
      <c r="W2638" s="43">
        <f t="shared" si="205"/>
      </c>
      <c r="X2638" s="43">
        <f t="shared" si="206"/>
      </c>
      <c r="Y2638" s="43">
        <f t="shared" si="207"/>
      </c>
      <c r="Z2638" s="43">
        <f t="shared" si="208"/>
      </c>
    </row>
    <row r="2639" spans="22:26" ht="12.75">
      <c r="V2639" s="43">
        <f t="shared" si="204"/>
      </c>
      <c r="W2639" s="43">
        <f t="shared" si="205"/>
      </c>
      <c r="X2639" s="43">
        <f t="shared" si="206"/>
      </c>
      <c r="Y2639" s="43">
        <f t="shared" si="207"/>
      </c>
      <c r="Z2639" s="43">
        <f t="shared" si="208"/>
      </c>
    </row>
    <row r="2640" spans="22:26" ht="12.75">
      <c r="V2640" s="43">
        <f t="shared" si="204"/>
      </c>
      <c r="W2640" s="43">
        <f t="shared" si="205"/>
      </c>
      <c r="X2640" s="43">
        <f t="shared" si="206"/>
      </c>
      <c r="Y2640" s="43">
        <f t="shared" si="207"/>
      </c>
      <c r="Z2640" s="43">
        <f t="shared" si="208"/>
      </c>
    </row>
    <row r="2641" spans="22:26" ht="12.75">
      <c r="V2641" s="43">
        <f t="shared" si="204"/>
      </c>
      <c r="W2641" s="43">
        <f t="shared" si="205"/>
      </c>
      <c r="X2641" s="43">
        <f t="shared" si="206"/>
      </c>
      <c r="Y2641" s="43">
        <f t="shared" si="207"/>
      </c>
      <c r="Z2641" s="43">
        <f t="shared" si="208"/>
      </c>
    </row>
    <row r="2642" spans="22:26" ht="12.75">
      <c r="V2642" s="43">
        <f t="shared" si="204"/>
      </c>
      <c r="W2642" s="43">
        <f t="shared" si="205"/>
      </c>
      <c r="X2642" s="43">
        <f t="shared" si="206"/>
      </c>
      <c r="Y2642" s="43">
        <f t="shared" si="207"/>
      </c>
      <c r="Z2642" s="43">
        <f t="shared" si="208"/>
      </c>
    </row>
    <row r="2643" spans="22:26" ht="12.75">
      <c r="V2643" s="43">
        <f t="shared" si="204"/>
      </c>
      <c r="W2643" s="43">
        <f t="shared" si="205"/>
      </c>
      <c r="X2643" s="43">
        <f t="shared" si="206"/>
      </c>
      <c r="Y2643" s="43">
        <f t="shared" si="207"/>
      </c>
      <c r="Z2643" s="43">
        <f t="shared" si="208"/>
      </c>
    </row>
    <row r="2644" spans="22:26" ht="12.75">
      <c r="V2644" s="43">
        <f t="shared" si="204"/>
      </c>
      <c r="W2644" s="43">
        <f t="shared" si="205"/>
      </c>
      <c r="X2644" s="43">
        <f t="shared" si="206"/>
      </c>
      <c r="Y2644" s="43">
        <f t="shared" si="207"/>
      </c>
      <c r="Z2644" s="43">
        <f t="shared" si="208"/>
      </c>
    </row>
    <row r="2645" spans="22:26" ht="12.75">
      <c r="V2645" s="43">
        <f t="shared" si="204"/>
      </c>
      <c r="W2645" s="43">
        <f t="shared" si="205"/>
      </c>
      <c r="X2645" s="43">
        <f t="shared" si="206"/>
      </c>
      <c r="Y2645" s="43">
        <f t="shared" si="207"/>
      </c>
      <c r="Z2645" s="43">
        <f t="shared" si="208"/>
      </c>
    </row>
    <row r="2646" spans="22:26" ht="12.75">
      <c r="V2646" s="43">
        <f t="shared" si="204"/>
      </c>
      <c r="W2646" s="43">
        <f t="shared" si="205"/>
      </c>
      <c r="X2646" s="43">
        <f t="shared" si="206"/>
      </c>
      <c r="Y2646" s="43">
        <f t="shared" si="207"/>
      </c>
      <c r="Z2646" s="43">
        <f t="shared" si="208"/>
      </c>
    </row>
    <row r="2647" spans="22:26" ht="12.75">
      <c r="V2647" s="43">
        <f t="shared" si="204"/>
      </c>
      <c r="W2647" s="43">
        <f t="shared" si="205"/>
      </c>
      <c r="X2647" s="43">
        <f t="shared" si="206"/>
      </c>
      <c r="Y2647" s="43">
        <f t="shared" si="207"/>
      </c>
      <c r="Z2647" s="43">
        <f t="shared" si="208"/>
      </c>
    </row>
    <row r="2648" spans="22:26" ht="12.75">
      <c r="V2648" s="43">
        <f t="shared" si="204"/>
      </c>
      <c r="W2648" s="43">
        <f t="shared" si="205"/>
      </c>
      <c r="X2648" s="43">
        <f t="shared" si="206"/>
      </c>
      <c r="Y2648" s="43">
        <f t="shared" si="207"/>
      </c>
      <c r="Z2648" s="43">
        <f t="shared" si="208"/>
      </c>
    </row>
    <row r="2649" spans="22:26" ht="12.75">
      <c r="V2649" s="43">
        <f t="shared" si="204"/>
      </c>
      <c r="W2649" s="43">
        <f t="shared" si="205"/>
      </c>
      <c r="X2649" s="43">
        <f t="shared" si="206"/>
      </c>
      <c r="Y2649" s="43">
        <f t="shared" si="207"/>
      </c>
      <c r="Z2649" s="43">
        <f t="shared" si="208"/>
      </c>
    </row>
    <row r="2650" spans="22:26" ht="12.75">
      <c r="V2650" s="43">
        <f t="shared" si="204"/>
      </c>
      <c r="W2650" s="43">
        <f t="shared" si="205"/>
      </c>
      <c r="X2650" s="43">
        <f t="shared" si="206"/>
      </c>
      <c r="Y2650" s="43">
        <f t="shared" si="207"/>
      </c>
      <c r="Z2650" s="43">
        <f t="shared" si="208"/>
      </c>
    </row>
    <row r="2651" spans="22:26" ht="12.75">
      <c r="V2651" s="43">
        <f t="shared" si="204"/>
      </c>
      <c r="W2651" s="43">
        <f t="shared" si="205"/>
      </c>
      <c r="X2651" s="43">
        <f t="shared" si="206"/>
      </c>
      <c r="Y2651" s="43">
        <f t="shared" si="207"/>
      </c>
      <c r="Z2651" s="43">
        <f t="shared" si="208"/>
      </c>
    </row>
    <row r="2652" spans="22:26" ht="12.75">
      <c r="V2652" s="43">
        <f t="shared" si="204"/>
      </c>
      <c r="W2652" s="43">
        <f t="shared" si="205"/>
      </c>
      <c r="X2652" s="43">
        <f t="shared" si="206"/>
      </c>
      <c r="Y2652" s="43">
        <f t="shared" si="207"/>
      </c>
      <c r="Z2652" s="43">
        <f t="shared" si="208"/>
      </c>
    </row>
    <row r="2653" spans="22:26" ht="12.75">
      <c r="V2653" s="43">
        <f t="shared" si="204"/>
      </c>
      <c r="W2653" s="43">
        <f t="shared" si="205"/>
      </c>
      <c r="X2653" s="43">
        <f t="shared" si="206"/>
      </c>
      <c r="Y2653" s="43">
        <f t="shared" si="207"/>
      </c>
      <c r="Z2653" s="43">
        <f t="shared" si="208"/>
      </c>
    </row>
    <row r="2654" spans="22:26" ht="12.75">
      <c r="V2654" s="43">
        <f t="shared" si="204"/>
      </c>
      <c r="W2654" s="43">
        <f t="shared" si="205"/>
      </c>
      <c r="X2654" s="43">
        <f t="shared" si="206"/>
      </c>
      <c r="Y2654" s="43">
        <f t="shared" si="207"/>
      </c>
      <c r="Z2654" s="43">
        <f t="shared" si="208"/>
      </c>
    </row>
    <row r="2655" spans="22:26" ht="12.75">
      <c r="V2655" s="43">
        <f t="shared" si="204"/>
      </c>
      <c r="W2655" s="43">
        <f t="shared" si="205"/>
      </c>
      <c r="X2655" s="43">
        <f t="shared" si="206"/>
      </c>
      <c r="Y2655" s="43">
        <f t="shared" si="207"/>
      </c>
      <c r="Z2655" s="43">
        <f t="shared" si="208"/>
      </c>
    </row>
    <row r="2656" spans="22:26" ht="12.75">
      <c r="V2656" s="43">
        <f t="shared" si="204"/>
      </c>
      <c r="W2656" s="43">
        <f t="shared" si="205"/>
      </c>
      <c r="X2656" s="43">
        <f t="shared" si="206"/>
      </c>
      <c r="Y2656" s="43">
        <f t="shared" si="207"/>
      </c>
      <c r="Z2656" s="43">
        <f t="shared" si="208"/>
      </c>
    </row>
    <row r="2657" spans="22:26" ht="12.75">
      <c r="V2657" s="43">
        <f t="shared" si="204"/>
      </c>
      <c r="W2657" s="43">
        <f t="shared" si="205"/>
      </c>
      <c r="X2657" s="43">
        <f t="shared" si="206"/>
      </c>
      <c r="Y2657" s="43">
        <f t="shared" si="207"/>
      </c>
      <c r="Z2657" s="43">
        <f t="shared" si="208"/>
      </c>
    </row>
    <row r="2658" spans="22:26" ht="12.75">
      <c r="V2658" s="43">
        <f t="shared" si="204"/>
      </c>
      <c r="W2658" s="43">
        <f t="shared" si="205"/>
      </c>
      <c r="X2658" s="43">
        <f t="shared" si="206"/>
      </c>
      <c r="Y2658" s="43">
        <f t="shared" si="207"/>
      </c>
      <c r="Z2658" s="43">
        <f t="shared" si="208"/>
      </c>
    </row>
    <row r="2659" spans="22:26" ht="12.75">
      <c r="V2659" s="43">
        <f t="shared" si="204"/>
      </c>
      <c r="W2659" s="43">
        <f t="shared" si="205"/>
      </c>
      <c r="X2659" s="43">
        <f t="shared" si="206"/>
      </c>
      <c r="Y2659" s="43">
        <f t="shared" si="207"/>
      </c>
      <c r="Z2659" s="43">
        <f t="shared" si="208"/>
      </c>
    </row>
    <row r="2660" spans="22:26" ht="12.75">
      <c r="V2660" s="43">
        <f t="shared" si="204"/>
      </c>
      <c r="W2660" s="43">
        <f t="shared" si="205"/>
      </c>
      <c r="X2660" s="43">
        <f t="shared" si="206"/>
      </c>
      <c r="Y2660" s="43">
        <f t="shared" si="207"/>
      </c>
      <c r="Z2660" s="43">
        <f t="shared" si="208"/>
      </c>
    </row>
    <row r="2661" spans="22:26" ht="12.75">
      <c r="V2661" s="43">
        <f t="shared" si="204"/>
      </c>
      <c r="W2661" s="43">
        <f t="shared" si="205"/>
      </c>
      <c r="X2661" s="43">
        <f t="shared" si="206"/>
      </c>
      <c r="Y2661" s="43">
        <f t="shared" si="207"/>
      </c>
      <c r="Z2661" s="43">
        <f t="shared" si="208"/>
      </c>
    </row>
    <row r="2662" spans="22:26" ht="12.75">
      <c r="V2662" s="43">
        <f t="shared" si="204"/>
      </c>
      <c r="W2662" s="43">
        <f t="shared" si="205"/>
      </c>
      <c r="X2662" s="43">
        <f t="shared" si="206"/>
      </c>
      <c r="Y2662" s="43">
        <f t="shared" si="207"/>
      </c>
      <c r="Z2662" s="43">
        <f t="shared" si="208"/>
      </c>
    </row>
    <row r="2663" spans="22:26" ht="12.75">
      <c r="V2663" s="43">
        <f t="shared" si="204"/>
      </c>
      <c r="W2663" s="43">
        <f t="shared" si="205"/>
      </c>
      <c r="X2663" s="43">
        <f t="shared" si="206"/>
      </c>
      <c r="Y2663" s="43">
        <f t="shared" si="207"/>
      </c>
      <c r="Z2663" s="43">
        <f t="shared" si="208"/>
      </c>
    </row>
    <row r="2664" spans="22:26" ht="12.75">
      <c r="V2664" s="43">
        <f t="shared" si="204"/>
      </c>
      <c r="W2664" s="43">
        <f t="shared" si="205"/>
      </c>
      <c r="X2664" s="43">
        <f t="shared" si="206"/>
      </c>
      <c r="Y2664" s="43">
        <f t="shared" si="207"/>
      </c>
      <c r="Z2664" s="43">
        <f t="shared" si="208"/>
      </c>
    </row>
    <row r="2665" spans="22:26" ht="12.75">
      <c r="V2665" s="43">
        <f t="shared" si="204"/>
      </c>
      <c r="W2665" s="43">
        <f t="shared" si="205"/>
      </c>
      <c r="X2665" s="43">
        <f t="shared" si="206"/>
      </c>
      <c r="Y2665" s="43">
        <f t="shared" si="207"/>
      </c>
      <c r="Z2665" s="43">
        <f t="shared" si="208"/>
      </c>
    </row>
    <row r="2666" spans="22:26" ht="12.75">
      <c r="V2666" s="43">
        <f t="shared" si="204"/>
      </c>
      <c r="W2666" s="43">
        <f t="shared" si="205"/>
      </c>
      <c r="X2666" s="43">
        <f t="shared" si="206"/>
      </c>
      <c r="Y2666" s="43">
        <f t="shared" si="207"/>
      </c>
      <c r="Z2666" s="43">
        <f t="shared" si="208"/>
      </c>
    </row>
    <row r="2667" spans="22:26" ht="12.75">
      <c r="V2667" s="43">
        <f t="shared" si="204"/>
      </c>
      <c r="W2667" s="43">
        <f t="shared" si="205"/>
      </c>
      <c r="X2667" s="43">
        <f t="shared" si="206"/>
      </c>
      <c r="Y2667" s="43">
        <f t="shared" si="207"/>
      </c>
      <c r="Z2667" s="43">
        <f t="shared" si="208"/>
      </c>
    </row>
    <row r="2668" spans="22:26" ht="12.75">
      <c r="V2668" s="43">
        <f t="shared" si="204"/>
      </c>
      <c r="W2668" s="43">
        <f t="shared" si="205"/>
      </c>
      <c r="X2668" s="43">
        <f t="shared" si="206"/>
      </c>
      <c r="Y2668" s="43">
        <f t="shared" si="207"/>
      </c>
      <c r="Z2668" s="43">
        <f t="shared" si="208"/>
      </c>
    </row>
    <row r="2669" spans="22:26" ht="12.75">
      <c r="V2669" s="43">
        <f t="shared" si="204"/>
      </c>
      <c r="W2669" s="43">
        <f t="shared" si="205"/>
      </c>
      <c r="X2669" s="43">
        <f t="shared" si="206"/>
      </c>
      <c r="Y2669" s="43">
        <f t="shared" si="207"/>
      </c>
      <c r="Z2669" s="43">
        <f t="shared" si="208"/>
      </c>
    </row>
    <row r="2670" spans="22:26" ht="12.75">
      <c r="V2670" s="43">
        <f t="shared" si="204"/>
      </c>
      <c r="W2670" s="43">
        <f t="shared" si="205"/>
      </c>
      <c r="X2670" s="43">
        <f t="shared" si="206"/>
      </c>
      <c r="Y2670" s="43">
        <f t="shared" si="207"/>
      </c>
      <c r="Z2670" s="43">
        <f t="shared" si="208"/>
      </c>
    </row>
    <row r="2671" spans="22:26" ht="12.75">
      <c r="V2671" s="43">
        <f t="shared" si="204"/>
      </c>
      <c r="W2671" s="43">
        <f t="shared" si="205"/>
      </c>
      <c r="X2671" s="43">
        <f t="shared" si="206"/>
      </c>
      <c r="Y2671" s="43">
        <f t="shared" si="207"/>
      </c>
      <c r="Z2671" s="43">
        <f t="shared" si="208"/>
      </c>
    </row>
    <row r="2672" spans="22:26" ht="12.75">
      <c r="V2672" s="43">
        <f t="shared" si="204"/>
      </c>
      <c r="W2672" s="43">
        <f t="shared" si="205"/>
      </c>
      <c r="X2672" s="43">
        <f t="shared" si="206"/>
      </c>
      <c r="Y2672" s="43">
        <f t="shared" si="207"/>
      </c>
      <c r="Z2672" s="43">
        <f t="shared" si="208"/>
      </c>
    </row>
    <row r="2673" spans="22:26" ht="12.75">
      <c r="V2673" s="43">
        <f aca="true" t="shared" si="209" ref="V2673:V2736">IF((AY2673&gt;$K$3)*(AY2673&lt;=$L$3),AY2673,"")</f>
      </c>
      <c r="W2673" s="43">
        <f aca="true" t="shared" si="210" ref="W2673:W2736">IF((AY2673&gt;$K$4)*(AY2673&lt;=$L$4),AY2673,"")</f>
      </c>
      <c r="X2673" s="43">
        <f aca="true" t="shared" si="211" ref="X2673:X2736">IF((AY2673&gt;$K$5)*(AY2673&lt;=$L$5),AY2673,"")</f>
      </c>
      <c r="Y2673" s="43">
        <f aca="true" t="shared" si="212" ref="Y2673:Y2736">IF((AY2673&gt;$K$6)*(AY2673&lt;=$L$6),AY2673,"")</f>
      </c>
      <c r="Z2673" s="43">
        <f aca="true" t="shared" si="213" ref="Z2673:Z2736">IF((AY2673&gt;$K$7),AY2673,"")</f>
      </c>
    </row>
    <row r="2674" spans="22:26" ht="12.75">
      <c r="V2674" s="43">
        <f t="shared" si="209"/>
      </c>
      <c r="W2674" s="43">
        <f t="shared" si="210"/>
      </c>
      <c r="X2674" s="43">
        <f t="shared" si="211"/>
      </c>
      <c r="Y2674" s="43">
        <f t="shared" si="212"/>
      </c>
      <c r="Z2674" s="43">
        <f t="shared" si="213"/>
      </c>
    </row>
    <row r="2675" spans="22:26" ht="12.75">
      <c r="V2675" s="43">
        <f t="shared" si="209"/>
      </c>
      <c r="W2675" s="43">
        <f t="shared" si="210"/>
      </c>
      <c r="X2675" s="43">
        <f t="shared" si="211"/>
      </c>
      <c r="Y2675" s="43">
        <f t="shared" si="212"/>
      </c>
      <c r="Z2675" s="43">
        <f t="shared" si="213"/>
      </c>
    </row>
    <row r="2676" spans="22:26" ht="12.75">
      <c r="V2676" s="43">
        <f t="shared" si="209"/>
      </c>
      <c r="W2676" s="43">
        <f t="shared" si="210"/>
      </c>
      <c r="X2676" s="43">
        <f t="shared" si="211"/>
      </c>
      <c r="Y2676" s="43">
        <f t="shared" si="212"/>
      </c>
      <c r="Z2676" s="43">
        <f t="shared" si="213"/>
      </c>
    </row>
    <row r="2677" spans="22:26" ht="12.75">
      <c r="V2677" s="43">
        <f t="shared" si="209"/>
      </c>
      <c r="W2677" s="43">
        <f t="shared" si="210"/>
      </c>
      <c r="X2677" s="43">
        <f t="shared" si="211"/>
      </c>
      <c r="Y2677" s="43">
        <f t="shared" si="212"/>
      </c>
      <c r="Z2677" s="43">
        <f t="shared" si="213"/>
      </c>
    </row>
    <row r="2678" spans="22:26" ht="12.75">
      <c r="V2678" s="43">
        <f t="shared" si="209"/>
      </c>
      <c r="W2678" s="43">
        <f t="shared" si="210"/>
      </c>
      <c r="X2678" s="43">
        <f t="shared" si="211"/>
      </c>
      <c r="Y2678" s="43">
        <f t="shared" si="212"/>
      </c>
      <c r="Z2678" s="43">
        <f t="shared" si="213"/>
      </c>
    </row>
    <row r="2679" spans="22:26" ht="12.75">
      <c r="V2679" s="43">
        <f t="shared" si="209"/>
      </c>
      <c r="W2679" s="43">
        <f t="shared" si="210"/>
      </c>
      <c r="X2679" s="43">
        <f t="shared" si="211"/>
      </c>
      <c r="Y2679" s="43">
        <f t="shared" si="212"/>
      </c>
      <c r="Z2679" s="43">
        <f t="shared" si="213"/>
      </c>
    </row>
    <row r="2680" spans="22:26" ht="12.75">
      <c r="V2680" s="43">
        <f t="shared" si="209"/>
      </c>
      <c r="W2680" s="43">
        <f t="shared" si="210"/>
      </c>
      <c r="X2680" s="43">
        <f t="shared" si="211"/>
      </c>
      <c r="Y2680" s="43">
        <f t="shared" si="212"/>
      </c>
      <c r="Z2680" s="43">
        <f t="shared" si="213"/>
      </c>
    </row>
    <row r="2681" spans="22:26" ht="12.75">
      <c r="V2681" s="43">
        <f t="shared" si="209"/>
      </c>
      <c r="W2681" s="43">
        <f t="shared" si="210"/>
      </c>
      <c r="X2681" s="43">
        <f t="shared" si="211"/>
      </c>
      <c r="Y2681" s="43">
        <f t="shared" si="212"/>
      </c>
      <c r="Z2681" s="43">
        <f t="shared" si="213"/>
      </c>
    </row>
    <row r="2682" spans="22:26" ht="12.75">
      <c r="V2682" s="43">
        <f t="shared" si="209"/>
      </c>
      <c r="W2682" s="43">
        <f t="shared" si="210"/>
      </c>
      <c r="X2682" s="43">
        <f t="shared" si="211"/>
      </c>
      <c r="Y2682" s="43">
        <f t="shared" si="212"/>
      </c>
      <c r="Z2682" s="43">
        <f t="shared" si="213"/>
      </c>
    </row>
    <row r="2683" spans="22:26" ht="12.75">
      <c r="V2683" s="43">
        <f t="shared" si="209"/>
      </c>
      <c r="W2683" s="43">
        <f t="shared" si="210"/>
      </c>
      <c r="X2683" s="43">
        <f t="shared" si="211"/>
      </c>
      <c r="Y2683" s="43">
        <f t="shared" si="212"/>
      </c>
      <c r="Z2683" s="43">
        <f t="shared" si="213"/>
      </c>
    </row>
    <row r="2684" spans="22:26" ht="12.75">
      <c r="V2684" s="43">
        <f t="shared" si="209"/>
      </c>
      <c r="W2684" s="43">
        <f t="shared" si="210"/>
      </c>
      <c r="X2684" s="43">
        <f t="shared" si="211"/>
      </c>
      <c r="Y2684" s="43">
        <f t="shared" si="212"/>
      </c>
      <c r="Z2684" s="43">
        <f t="shared" si="213"/>
      </c>
    </row>
    <row r="2685" spans="22:26" ht="12.75">
      <c r="V2685" s="43">
        <f t="shared" si="209"/>
      </c>
      <c r="W2685" s="43">
        <f t="shared" si="210"/>
      </c>
      <c r="X2685" s="43">
        <f t="shared" si="211"/>
      </c>
      <c r="Y2685" s="43">
        <f t="shared" si="212"/>
      </c>
      <c r="Z2685" s="43">
        <f t="shared" si="213"/>
      </c>
    </row>
    <row r="2686" spans="22:26" ht="12.75">
      <c r="V2686" s="43">
        <f t="shared" si="209"/>
      </c>
      <c r="W2686" s="43">
        <f t="shared" si="210"/>
      </c>
      <c r="X2686" s="43">
        <f t="shared" si="211"/>
      </c>
      <c r="Y2686" s="43">
        <f t="shared" si="212"/>
      </c>
      <c r="Z2686" s="43">
        <f t="shared" si="213"/>
      </c>
    </row>
    <row r="2687" spans="22:26" ht="12.75">
      <c r="V2687" s="43">
        <f t="shared" si="209"/>
      </c>
      <c r="W2687" s="43">
        <f t="shared" si="210"/>
      </c>
      <c r="X2687" s="43">
        <f t="shared" si="211"/>
      </c>
      <c r="Y2687" s="43">
        <f t="shared" si="212"/>
      </c>
      <c r="Z2687" s="43">
        <f t="shared" si="213"/>
      </c>
    </row>
    <row r="2688" spans="22:26" ht="12.75">
      <c r="V2688" s="43">
        <f t="shared" si="209"/>
      </c>
      <c r="W2688" s="43">
        <f t="shared" si="210"/>
      </c>
      <c r="X2688" s="43">
        <f t="shared" si="211"/>
      </c>
      <c r="Y2688" s="43">
        <f t="shared" si="212"/>
      </c>
      <c r="Z2688" s="43">
        <f t="shared" si="213"/>
      </c>
    </row>
    <row r="2689" spans="22:26" ht="12.75">
      <c r="V2689" s="43">
        <f t="shared" si="209"/>
      </c>
      <c r="W2689" s="43">
        <f t="shared" si="210"/>
      </c>
      <c r="X2689" s="43">
        <f t="shared" si="211"/>
      </c>
      <c r="Y2689" s="43">
        <f t="shared" si="212"/>
      </c>
      <c r="Z2689" s="43">
        <f t="shared" si="213"/>
      </c>
    </row>
    <row r="2690" spans="22:26" ht="12.75">
      <c r="V2690" s="43">
        <f t="shared" si="209"/>
      </c>
      <c r="W2690" s="43">
        <f t="shared" si="210"/>
      </c>
      <c r="X2690" s="43">
        <f t="shared" si="211"/>
      </c>
      <c r="Y2690" s="43">
        <f t="shared" si="212"/>
      </c>
      <c r="Z2690" s="43">
        <f t="shared" si="213"/>
      </c>
    </row>
    <row r="2691" spans="22:26" ht="12.75">
      <c r="V2691" s="43">
        <f t="shared" si="209"/>
      </c>
      <c r="W2691" s="43">
        <f t="shared" si="210"/>
      </c>
      <c r="X2691" s="43">
        <f t="shared" si="211"/>
      </c>
      <c r="Y2691" s="43">
        <f t="shared" si="212"/>
      </c>
      <c r="Z2691" s="43">
        <f t="shared" si="213"/>
      </c>
    </row>
    <row r="2692" spans="22:26" ht="12.75">
      <c r="V2692" s="43">
        <f t="shared" si="209"/>
      </c>
      <c r="W2692" s="43">
        <f t="shared" si="210"/>
      </c>
      <c r="X2692" s="43">
        <f t="shared" si="211"/>
      </c>
      <c r="Y2692" s="43">
        <f t="shared" si="212"/>
      </c>
      <c r="Z2692" s="43">
        <f t="shared" si="213"/>
      </c>
    </row>
    <row r="2693" spans="22:26" ht="12.75">
      <c r="V2693" s="43">
        <f t="shared" si="209"/>
      </c>
      <c r="W2693" s="43">
        <f t="shared" si="210"/>
      </c>
      <c r="X2693" s="43">
        <f t="shared" si="211"/>
      </c>
      <c r="Y2693" s="43">
        <f t="shared" si="212"/>
      </c>
      <c r="Z2693" s="43">
        <f t="shared" si="213"/>
      </c>
    </row>
    <row r="2694" spans="22:26" ht="12.75">
      <c r="V2694" s="43">
        <f t="shared" si="209"/>
      </c>
      <c r="W2694" s="43">
        <f t="shared" si="210"/>
      </c>
      <c r="X2694" s="43">
        <f t="shared" si="211"/>
      </c>
      <c r="Y2694" s="43">
        <f t="shared" si="212"/>
      </c>
      <c r="Z2694" s="43">
        <f t="shared" si="213"/>
      </c>
    </row>
    <row r="2695" spans="22:26" ht="12.75">
      <c r="V2695" s="43">
        <f t="shared" si="209"/>
      </c>
      <c r="W2695" s="43">
        <f t="shared" si="210"/>
      </c>
      <c r="X2695" s="43">
        <f t="shared" si="211"/>
      </c>
      <c r="Y2695" s="43">
        <f t="shared" si="212"/>
      </c>
      <c r="Z2695" s="43">
        <f t="shared" si="213"/>
      </c>
    </row>
    <row r="2696" spans="22:26" ht="12.75">
      <c r="V2696" s="43">
        <f t="shared" si="209"/>
      </c>
      <c r="W2696" s="43">
        <f t="shared" si="210"/>
      </c>
      <c r="X2696" s="43">
        <f t="shared" si="211"/>
      </c>
      <c r="Y2696" s="43">
        <f t="shared" si="212"/>
      </c>
      <c r="Z2696" s="43">
        <f t="shared" si="213"/>
      </c>
    </row>
    <row r="2697" spans="22:26" ht="12.75">
      <c r="V2697" s="43">
        <f t="shared" si="209"/>
      </c>
      <c r="W2697" s="43">
        <f t="shared" si="210"/>
      </c>
      <c r="X2697" s="43">
        <f t="shared" si="211"/>
      </c>
      <c r="Y2697" s="43">
        <f t="shared" si="212"/>
      </c>
      <c r="Z2697" s="43">
        <f t="shared" si="213"/>
      </c>
    </row>
    <row r="2698" spans="22:26" ht="12.75">
      <c r="V2698" s="43">
        <f t="shared" si="209"/>
      </c>
      <c r="W2698" s="43">
        <f t="shared" si="210"/>
      </c>
      <c r="X2698" s="43">
        <f t="shared" si="211"/>
      </c>
      <c r="Y2698" s="43">
        <f t="shared" si="212"/>
      </c>
      <c r="Z2698" s="43">
        <f t="shared" si="213"/>
      </c>
    </row>
    <row r="2699" spans="22:26" ht="12.75">
      <c r="V2699" s="43">
        <f t="shared" si="209"/>
      </c>
      <c r="W2699" s="43">
        <f t="shared" si="210"/>
      </c>
      <c r="X2699" s="43">
        <f t="shared" si="211"/>
      </c>
      <c r="Y2699" s="43">
        <f t="shared" si="212"/>
      </c>
      <c r="Z2699" s="43">
        <f t="shared" si="213"/>
      </c>
    </row>
    <row r="2700" spans="22:26" ht="12.75">
      <c r="V2700" s="43">
        <f t="shared" si="209"/>
      </c>
      <c r="W2700" s="43">
        <f t="shared" si="210"/>
      </c>
      <c r="X2700" s="43">
        <f t="shared" si="211"/>
      </c>
      <c r="Y2700" s="43">
        <f t="shared" si="212"/>
      </c>
      <c r="Z2700" s="43">
        <f t="shared" si="213"/>
      </c>
    </row>
    <row r="2701" spans="22:26" ht="12.75">
      <c r="V2701" s="43">
        <f t="shared" si="209"/>
      </c>
      <c r="W2701" s="43">
        <f t="shared" si="210"/>
      </c>
      <c r="X2701" s="43">
        <f t="shared" si="211"/>
      </c>
      <c r="Y2701" s="43">
        <f t="shared" si="212"/>
      </c>
      <c r="Z2701" s="43">
        <f t="shared" si="213"/>
      </c>
    </row>
    <row r="2702" spans="22:26" ht="12.75">
      <c r="V2702" s="43">
        <f t="shared" si="209"/>
      </c>
      <c r="W2702" s="43">
        <f t="shared" si="210"/>
      </c>
      <c r="X2702" s="43">
        <f t="shared" si="211"/>
      </c>
      <c r="Y2702" s="43">
        <f t="shared" si="212"/>
      </c>
      <c r="Z2702" s="43">
        <f t="shared" si="213"/>
      </c>
    </row>
    <row r="2703" spans="22:26" ht="12.75">
      <c r="V2703" s="43">
        <f t="shared" si="209"/>
      </c>
      <c r="W2703" s="43">
        <f t="shared" si="210"/>
      </c>
      <c r="X2703" s="43">
        <f t="shared" si="211"/>
      </c>
      <c r="Y2703" s="43">
        <f t="shared" si="212"/>
      </c>
      <c r="Z2703" s="43">
        <f t="shared" si="213"/>
      </c>
    </row>
    <row r="2704" spans="22:26" ht="12.75">
      <c r="V2704" s="43">
        <f t="shared" si="209"/>
      </c>
      <c r="W2704" s="43">
        <f t="shared" si="210"/>
      </c>
      <c r="X2704" s="43">
        <f t="shared" si="211"/>
      </c>
      <c r="Y2704" s="43">
        <f t="shared" si="212"/>
      </c>
      <c r="Z2704" s="43">
        <f t="shared" si="213"/>
      </c>
    </row>
    <row r="2705" spans="22:26" ht="12.75">
      <c r="V2705" s="43">
        <f t="shared" si="209"/>
      </c>
      <c r="W2705" s="43">
        <f t="shared" si="210"/>
      </c>
      <c r="X2705" s="43">
        <f t="shared" si="211"/>
      </c>
      <c r="Y2705" s="43">
        <f t="shared" si="212"/>
      </c>
      <c r="Z2705" s="43">
        <f t="shared" si="213"/>
      </c>
    </row>
    <row r="2706" spans="22:26" ht="12.75">
      <c r="V2706" s="43">
        <f t="shared" si="209"/>
      </c>
      <c r="W2706" s="43">
        <f t="shared" si="210"/>
      </c>
      <c r="X2706" s="43">
        <f t="shared" si="211"/>
      </c>
      <c r="Y2706" s="43">
        <f t="shared" si="212"/>
      </c>
      <c r="Z2706" s="43">
        <f t="shared" si="213"/>
      </c>
    </row>
    <row r="2707" spans="22:26" ht="12.75">
      <c r="V2707" s="43">
        <f t="shared" si="209"/>
      </c>
      <c r="W2707" s="43">
        <f t="shared" si="210"/>
      </c>
      <c r="X2707" s="43">
        <f t="shared" si="211"/>
      </c>
      <c r="Y2707" s="43">
        <f t="shared" si="212"/>
      </c>
      <c r="Z2707" s="43">
        <f t="shared" si="213"/>
      </c>
    </row>
    <row r="2708" spans="22:26" ht="12.75">
      <c r="V2708" s="43">
        <f t="shared" si="209"/>
      </c>
      <c r="W2708" s="43">
        <f t="shared" si="210"/>
      </c>
      <c r="X2708" s="43">
        <f t="shared" si="211"/>
      </c>
      <c r="Y2708" s="43">
        <f t="shared" si="212"/>
      </c>
      <c r="Z2708" s="43">
        <f t="shared" si="213"/>
      </c>
    </row>
    <row r="2709" spans="22:26" ht="12.75">
      <c r="V2709" s="43">
        <f t="shared" si="209"/>
      </c>
      <c r="W2709" s="43">
        <f t="shared" si="210"/>
      </c>
      <c r="X2709" s="43">
        <f t="shared" si="211"/>
      </c>
      <c r="Y2709" s="43">
        <f t="shared" si="212"/>
      </c>
      <c r="Z2709" s="43">
        <f t="shared" si="213"/>
      </c>
    </row>
    <row r="2710" spans="22:26" ht="12.75">
      <c r="V2710" s="43">
        <f t="shared" si="209"/>
      </c>
      <c r="W2710" s="43">
        <f t="shared" si="210"/>
      </c>
      <c r="X2710" s="43">
        <f t="shared" si="211"/>
      </c>
      <c r="Y2710" s="43">
        <f t="shared" si="212"/>
      </c>
      <c r="Z2710" s="43">
        <f t="shared" si="213"/>
      </c>
    </row>
    <row r="2711" spans="22:26" ht="12.75">
      <c r="V2711" s="43">
        <f t="shared" si="209"/>
      </c>
      <c r="W2711" s="43">
        <f t="shared" si="210"/>
      </c>
      <c r="X2711" s="43">
        <f t="shared" si="211"/>
      </c>
      <c r="Y2711" s="43">
        <f t="shared" si="212"/>
      </c>
      <c r="Z2711" s="43">
        <f t="shared" si="213"/>
      </c>
    </row>
    <row r="2712" spans="22:26" ht="12.75">
      <c r="V2712" s="43">
        <f t="shared" si="209"/>
      </c>
      <c r="W2712" s="43">
        <f t="shared" si="210"/>
      </c>
      <c r="X2712" s="43">
        <f t="shared" si="211"/>
      </c>
      <c r="Y2712" s="43">
        <f t="shared" si="212"/>
      </c>
      <c r="Z2712" s="43">
        <f t="shared" si="213"/>
      </c>
    </row>
    <row r="2713" spans="22:26" ht="12.75">
      <c r="V2713" s="43">
        <f t="shared" si="209"/>
      </c>
      <c r="W2713" s="43">
        <f t="shared" si="210"/>
      </c>
      <c r="X2713" s="43">
        <f t="shared" si="211"/>
      </c>
      <c r="Y2713" s="43">
        <f t="shared" si="212"/>
      </c>
      <c r="Z2713" s="43">
        <f t="shared" si="213"/>
      </c>
    </row>
    <row r="2714" spans="22:26" ht="12.75">
      <c r="V2714" s="43">
        <f t="shared" si="209"/>
      </c>
      <c r="W2714" s="43">
        <f t="shared" si="210"/>
      </c>
      <c r="X2714" s="43">
        <f t="shared" si="211"/>
      </c>
      <c r="Y2714" s="43">
        <f t="shared" si="212"/>
      </c>
      <c r="Z2714" s="43">
        <f t="shared" si="213"/>
      </c>
    </row>
    <row r="2715" spans="22:26" ht="12.75">
      <c r="V2715" s="43">
        <f t="shared" si="209"/>
      </c>
      <c r="W2715" s="43">
        <f t="shared" si="210"/>
      </c>
      <c r="X2715" s="43">
        <f t="shared" si="211"/>
      </c>
      <c r="Y2715" s="43">
        <f t="shared" si="212"/>
      </c>
      <c r="Z2715" s="43">
        <f t="shared" si="213"/>
      </c>
    </row>
    <row r="2716" spans="22:26" ht="12.75">
      <c r="V2716" s="43">
        <f t="shared" si="209"/>
      </c>
      <c r="W2716" s="43">
        <f t="shared" si="210"/>
      </c>
      <c r="X2716" s="43">
        <f t="shared" si="211"/>
      </c>
      <c r="Y2716" s="43">
        <f t="shared" si="212"/>
      </c>
      <c r="Z2716" s="43">
        <f t="shared" si="213"/>
      </c>
    </row>
    <row r="2717" spans="22:26" ht="12.75">
      <c r="V2717" s="43">
        <f t="shared" si="209"/>
      </c>
      <c r="W2717" s="43">
        <f t="shared" si="210"/>
      </c>
      <c r="X2717" s="43">
        <f t="shared" si="211"/>
      </c>
      <c r="Y2717" s="43">
        <f t="shared" si="212"/>
      </c>
      <c r="Z2717" s="43">
        <f t="shared" si="213"/>
      </c>
    </row>
    <row r="2718" spans="22:26" ht="12.75">
      <c r="V2718" s="43">
        <f t="shared" si="209"/>
      </c>
      <c r="W2718" s="43">
        <f t="shared" si="210"/>
      </c>
      <c r="X2718" s="43">
        <f t="shared" si="211"/>
      </c>
      <c r="Y2718" s="43">
        <f t="shared" si="212"/>
      </c>
      <c r="Z2718" s="43">
        <f t="shared" si="213"/>
      </c>
    </row>
    <row r="2719" spans="22:26" ht="12.75">
      <c r="V2719" s="43">
        <f t="shared" si="209"/>
      </c>
      <c r="W2719" s="43">
        <f t="shared" si="210"/>
      </c>
      <c r="X2719" s="43">
        <f t="shared" si="211"/>
      </c>
      <c r="Y2719" s="43">
        <f t="shared" si="212"/>
      </c>
      <c r="Z2719" s="43">
        <f t="shared" si="213"/>
      </c>
    </row>
    <row r="2720" spans="22:26" ht="12.75">
      <c r="V2720" s="43">
        <f t="shared" si="209"/>
      </c>
      <c r="W2720" s="43">
        <f t="shared" si="210"/>
      </c>
      <c r="X2720" s="43">
        <f t="shared" si="211"/>
      </c>
      <c r="Y2720" s="43">
        <f t="shared" si="212"/>
      </c>
      <c r="Z2720" s="43">
        <f t="shared" si="213"/>
      </c>
    </row>
    <row r="2721" spans="22:26" ht="12.75">
      <c r="V2721" s="43">
        <f t="shared" si="209"/>
      </c>
      <c r="W2721" s="43">
        <f t="shared" si="210"/>
      </c>
      <c r="X2721" s="43">
        <f t="shared" si="211"/>
      </c>
      <c r="Y2721" s="43">
        <f t="shared" si="212"/>
      </c>
      <c r="Z2721" s="43">
        <f t="shared" si="213"/>
      </c>
    </row>
    <row r="2722" spans="22:26" ht="12.75">
      <c r="V2722" s="43">
        <f t="shared" si="209"/>
      </c>
      <c r="W2722" s="43">
        <f t="shared" si="210"/>
      </c>
      <c r="X2722" s="43">
        <f t="shared" si="211"/>
      </c>
      <c r="Y2722" s="43">
        <f t="shared" si="212"/>
      </c>
      <c r="Z2722" s="43">
        <f t="shared" si="213"/>
      </c>
    </row>
    <row r="2723" spans="22:26" ht="12.75">
      <c r="V2723" s="43">
        <f t="shared" si="209"/>
      </c>
      <c r="W2723" s="43">
        <f t="shared" si="210"/>
      </c>
      <c r="X2723" s="43">
        <f t="shared" si="211"/>
      </c>
      <c r="Y2723" s="43">
        <f t="shared" si="212"/>
      </c>
      <c r="Z2723" s="43">
        <f t="shared" si="213"/>
      </c>
    </row>
    <row r="2724" spans="22:26" ht="12.75">
      <c r="V2724" s="43">
        <f t="shared" si="209"/>
      </c>
      <c r="W2724" s="43">
        <f t="shared" si="210"/>
      </c>
      <c r="X2724" s="43">
        <f t="shared" si="211"/>
      </c>
      <c r="Y2724" s="43">
        <f t="shared" si="212"/>
      </c>
      <c r="Z2724" s="43">
        <f t="shared" si="213"/>
      </c>
    </row>
    <row r="2725" spans="22:26" ht="12.75">
      <c r="V2725" s="43">
        <f t="shared" si="209"/>
      </c>
      <c r="W2725" s="43">
        <f t="shared" si="210"/>
      </c>
      <c r="X2725" s="43">
        <f t="shared" si="211"/>
      </c>
      <c r="Y2725" s="43">
        <f t="shared" si="212"/>
      </c>
      <c r="Z2725" s="43">
        <f t="shared" si="213"/>
      </c>
    </row>
    <row r="2726" spans="22:26" ht="12.75">
      <c r="V2726" s="43">
        <f t="shared" si="209"/>
      </c>
      <c r="W2726" s="43">
        <f t="shared" si="210"/>
      </c>
      <c r="X2726" s="43">
        <f t="shared" si="211"/>
      </c>
      <c r="Y2726" s="43">
        <f t="shared" si="212"/>
      </c>
      <c r="Z2726" s="43">
        <f t="shared" si="213"/>
      </c>
    </row>
    <row r="2727" spans="22:26" ht="12.75">
      <c r="V2727" s="43">
        <f t="shared" si="209"/>
      </c>
      <c r="W2727" s="43">
        <f t="shared" si="210"/>
      </c>
      <c r="X2727" s="43">
        <f t="shared" si="211"/>
      </c>
      <c r="Y2727" s="43">
        <f t="shared" si="212"/>
      </c>
      <c r="Z2727" s="43">
        <f t="shared" si="213"/>
      </c>
    </row>
    <row r="2728" spans="22:26" ht="12.75">
      <c r="V2728" s="43">
        <f t="shared" si="209"/>
      </c>
      <c r="W2728" s="43">
        <f t="shared" si="210"/>
      </c>
      <c r="X2728" s="43">
        <f t="shared" si="211"/>
      </c>
      <c r="Y2728" s="43">
        <f t="shared" si="212"/>
      </c>
      <c r="Z2728" s="43">
        <f t="shared" si="213"/>
      </c>
    </row>
    <row r="2729" spans="22:26" ht="12.75">
      <c r="V2729" s="43">
        <f t="shared" si="209"/>
      </c>
      <c r="W2729" s="43">
        <f t="shared" si="210"/>
      </c>
      <c r="X2729" s="43">
        <f t="shared" si="211"/>
      </c>
      <c r="Y2729" s="43">
        <f t="shared" si="212"/>
      </c>
      <c r="Z2729" s="43">
        <f t="shared" si="213"/>
      </c>
    </row>
    <row r="2730" spans="22:26" ht="12.75">
      <c r="V2730" s="43">
        <f t="shared" si="209"/>
      </c>
      <c r="W2730" s="43">
        <f t="shared" si="210"/>
      </c>
      <c r="X2730" s="43">
        <f t="shared" si="211"/>
      </c>
      <c r="Y2730" s="43">
        <f t="shared" si="212"/>
      </c>
      <c r="Z2730" s="43">
        <f t="shared" si="213"/>
      </c>
    </row>
    <row r="2731" spans="22:26" ht="12.75">
      <c r="V2731" s="43">
        <f t="shared" si="209"/>
      </c>
      <c r="W2731" s="43">
        <f t="shared" si="210"/>
      </c>
      <c r="X2731" s="43">
        <f t="shared" si="211"/>
      </c>
      <c r="Y2731" s="43">
        <f t="shared" si="212"/>
      </c>
      <c r="Z2731" s="43">
        <f t="shared" si="213"/>
      </c>
    </row>
    <row r="2732" spans="22:26" ht="12.75">
      <c r="V2732" s="43">
        <f t="shared" si="209"/>
      </c>
      <c r="W2732" s="43">
        <f t="shared" si="210"/>
      </c>
      <c r="X2732" s="43">
        <f t="shared" si="211"/>
      </c>
      <c r="Y2732" s="43">
        <f t="shared" si="212"/>
      </c>
      <c r="Z2732" s="43">
        <f t="shared" si="213"/>
      </c>
    </row>
    <row r="2733" spans="22:26" ht="12.75">
      <c r="V2733" s="43">
        <f t="shared" si="209"/>
      </c>
      <c r="W2733" s="43">
        <f t="shared" si="210"/>
      </c>
      <c r="X2733" s="43">
        <f t="shared" si="211"/>
      </c>
      <c r="Y2733" s="43">
        <f t="shared" si="212"/>
      </c>
      <c r="Z2733" s="43">
        <f t="shared" si="213"/>
      </c>
    </row>
    <row r="2734" spans="22:26" ht="12.75">
      <c r="V2734" s="43">
        <f t="shared" si="209"/>
      </c>
      <c r="W2734" s="43">
        <f t="shared" si="210"/>
      </c>
      <c r="X2734" s="43">
        <f t="shared" si="211"/>
      </c>
      <c r="Y2734" s="43">
        <f t="shared" si="212"/>
      </c>
      <c r="Z2734" s="43">
        <f t="shared" si="213"/>
      </c>
    </row>
    <row r="2735" spans="22:26" ht="12.75">
      <c r="V2735" s="43">
        <f t="shared" si="209"/>
      </c>
      <c r="W2735" s="43">
        <f t="shared" si="210"/>
      </c>
      <c r="X2735" s="43">
        <f t="shared" si="211"/>
      </c>
      <c r="Y2735" s="43">
        <f t="shared" si="212"/>
      </c>
      <c r="Z2735" s="43">
        <f t="shared" si="213"/>
      </c>
    </row>
    <row r="2736" spans="22:26" ht="12.75">
      <c r="V2736" s="43">
        <f t="shared" si="209"/>
      </c>
      <c r="W2736" s="43">
        <f t="shared" si="210"/>
      </c>
      <c r="X2736" s="43">
        <f t="shared" si="211"/>
      </c>
      <c r="Y2736" s="43">
        <f t="shared" si="212"/>
      </c>
      <c r="Z2736" s="43">
        <f t="shared" si="213"/>
      </c>
    </row>
    <row r="2737" spans="22:26" ht="12.75">
      <c r="V2737" s="43">
        <f aca="true" t="shared" si="214" ref="V2737:V2749">IF((AY2737&gt;$K$3)*(AY2737&lt;=$L$3),AY2737,"")</f>
      </c>
      <c r="W2737" s="43">
        <f aca="true" t="shared" si="215" ref="W2737:W2749">IF((AY2737&gt;$K$4)*(AY2737&lt;=$L$4),AY2737,"")</f>
      </c>
      <c r="X2737" s="43">
        <f aca="true" t="shared" si="216" ref="X2737:X2749">IF((AY2737&gt;$K$5)*(AY2737&lt;=$L$5),AY2737,"")</f>
      </c>
      <c r="Y2737" s="43">
        <f aca="true" t="shared" si="217" ref="Y2737:Y2749">IF((AY2737&gt;$K$6)*(AY2737&lt;=$L$6),AY2737,"")</f>
      </c>
      <c r="Z2737" s="43">
        <f aca="true" t="shared" si="218" ref="Z2737:Z2749">IF((AY2737&gt;$K$7),AY2737,"")</f>
      </c>
    </row>
    <row r="2738" spans="22:26" ht="12.75">
      <c r="V2738" s="43">
        <f t="shared" si="214"/>
      </c>
      <c r="W2738" s="43">
        <f t="shared" si="215"/>
      </c>
      <c r="X2738" s="43">
        <f t="shared" si="216"/>
      </c>
      <c r="Y2738" s="43">
        <f t="shared" si="217"/>
      </c>
      <c r="Z2738" s="43">
        <f t="shared" si="218"/>
      </c>
    </row>
    <row r="2739" spans="22:26" ht="12.75">
      <c r="V2739" s="43">
        <f t="shared" si="214"/>
      </c>
      <c r="W2739" s="43">
        <f t="shared" si="215"/>
      </c>
      <c r="X2739" s="43">
        <f t="shared" si="216"/>
      </c>
      <c r="Y2739" s="43">
        <f t="shared" si="217"/>
      </c>
      <c r="Z2739" s="43">
        <f t="shared" si="218"/>
      </c>
    </row>
    <row r="2740" spans="22:26" ht="12.75">
      <c r="V2740" s="43">
        <f t="shared" si="214"/>
      </c>
      <c r="W2740" s="43">
        <f t="shared" si="215"/>
      </c>
      <c r="X2740" s="43">
        <f t="shared" si="216"/>
      </c>
      <c r="Y2740" s="43">
        <f t="shared" si="217"/>
      </c>
      <c r="Z2740" s="43">
        <f t="shared" si="218"/>
      </c>
    </row>
    <row r="2741" spans="22:26" ht="12.75">
      <c r="V2741" s="43">
        <f t="shared" si="214"/>
      </c>
      <c r="W2741" s="43">
        <f t="shared" si="215"/>
      </c>
      <c r="X2741" s="43">
        <f t="shared" si="216"/>
      </c>
      <c r="Y2741" s="43">
        <f t="shared" si="217"/>
      </c>
      <c r="Z2741" s="43">
        <f t="shared" si="218"/>
      </c>
    </row>
    <row r="2742" spans="22:26" ht="12.75">
      <c r="V2742" s="43">
        <f t="shared" si="214"/>
      </c>
      <c r="W2742" s="43">
        <f t="shared" si="215"/>
      </c>
      <c r="X2742" s="43">
        <f t="shared" si="216"/>
      </c>
      <c r="Y2742" s="43">
        <f t="shared" si="217"/>
      </c>
      <c r="Z2742" s="43">
        <f t="shared" si="218"/>
      </c>
    </row>
    <row r="2743" spans="22:26" ht="12.75">
      <c r="V2743" s="43">
        <f t="shared" si="214"/>
      </c>
      <c r="W2743" s="43">
        <f t="shared" si="215"/>
      </c>
      <c r="X2743" s="43">
        <f t="shared" si="216"/>
      </c>
      <c r="Y2743" s="43">
        <f t="shared" si="217"/>
      </c>
      <c r="Z2743" s="43">
        <f t="shared" si="218"/>
      </c>
    </row>
    <row r="2744" spans="22:26" ht="12.75">
      <c r="V2744" s="43">
        <f t="shared" si="214"/>
      </c>
      <c r="W2744" s="43">
        <f t="shared" si="215"/>
      </c>
      <c r="X2744" s="43">
        <f t="shared" si="216"/>
      </c>
      <c r="Y2744" s="43">
        <f t="shared" si="217"/>
      </c>
      <c r="Z2744" s="43">
        <f t="shared" si="218"/>
      </c>
    </row>
    <row r="2745" spans="22:26" ht="12.75">
      <c r="V2745" s="43">
        <f t="shared" si="214"/>
      </c>
      <c r="W2745" s="43">
        <f t="shared" si="215"/>
      </c>
      <c r="X2745" s="43">
        <f t="shared" si="216"/>
      </c>
      <c r="Y2745" s="43">
        <f t="shared" si="217"/>
      </c>
      <c r="Z2745" s="43">
        <f t="shared" si="218"/>
      </c>
    </row>
    <row r="2746" spans="22:26" ht="12.75">
      <c r="V2746" s="43">
        <f t="shared" si="214"/>
      </c>
      <c r="W2746" s="43">
        <f t="shared" si="215"/>
      </c>
      <c r="X2746" s="43">
        <f t="shared" si="216"/>
      </c>
      <c r="Y2746" s="43">
        <f t="shared" si="217"/>
      </c>
      <c r="Z2746" s="43">
        <f t="shared" si="218"/>
      </c>
    </row>
    <row r="2747" spans="22:26" ht="12.75">
      <c r="V2747" s="43">
        <f t="shared" si="214"/>
      </c>
      <c r="W2747" s="43">
        <f t="shared" si="215"/>
      </c>
      <c r="X2747" s="43">
        <f t="shared" si="216"/>
      </c>
      <c r="Y2747" s="43">
        <f t="shared" si="217"/>
      </c>
      <c r="Z2747" s="43">
        <f t="shared" si="218"/>
      </c>
    </row>
    <row r="2748" spans="22:26" ht="12.75">
      <c r="V2748" s="43">
        <f t="shared" si="214"/>
      </c>
      <c r="W2748" s="43">
        <f t="shared" si="215"/>
      </c>
      <c r="X2748" s="43">
        <f t="shared" si="216"/>
      </c>
      <c r="Y2748" s="43">
        <f t="shared" si="217"/>
      </c>
      <c r="Z2748" s="43">
        <f t="shared" si="218"/>
      </c>
    </row>
    <row r="2749" spans="22:26" ht="12.75">
      <c r="V2749" s="43">
        <f t="shared" si="214"/>
      </c>
      <c r="W2749" s="43">
        <f t="shared" si="215"/>
      </c>
      <c r="X2749" s="43">
        <f t="shared" si="216"/>
      </c>
      <c r="Y2749" s="43">
        <f t="shared" si="217"/>
      </c>
      <c r="Z2749" s="43">
        <f t="shared" si="218"/>
      </c>
    </row>
  </sheetData>
  <sheetProtection/>
  <mergeCells count="9">
    <mergeCell ref="M5:N5"/>
    <mergeCell ref="M6:N6"/>
    <mergeCell ref="M7:N7"/>
    <mergeCell ref="A2:C2"/>
    <mergeCell ref="A3:C3"/>
    <mergeCell ref="A4:C4"/>
    <mergeCell ref="A7:C7"/>
    <mergeCell ref="A5:C5"/>
    <mergeCell ref="A8:C8"/>
  </mergeCells>
  <conditionalFormatting sqref="E13:E400 C13:D452">
    <cfRule type="expression" priority="1" dxfId="39" stopIfTrue="1">
      <formula>MID($D13,7,5)="00000"</formula>
    </cfRule>
  </conditionalFormatting>
  <conditionalFormatting sqref="E401:E452">
    <cfRule type="expression" priority="2" dxfId="39" stopIfTrue="1">
      <formula>MID($D401,7,5)="00000"</formula>
    </cfRule>
  </conditionalFormatting>
  <conditionalFormatting sqref="P19:P21 P23:P452">
    <cfRule type="expression" priority="3" dxfId="6" stopIfTrue="1">
      <formula>(($P19=1)*(($N19=0)+($N19="")))</formula>
    </cfRule>
  </conditionalFormatting>
  <conditionalFormatting sqref="N19:N452">
    <cfRule type="expression" priority="4" dxfId="6" stopIfTrue="1">
      <formula>($N19=0)*($N19&lt;&gt;"")</formula>
    </cfRule>
  </conditionalFormatting>
  <conditionalFormatting sqref="H19:H452">
    <cfRule type="expression" priority="5" dxfId="6" stopIfTrue="1">
      <formula>$H19="Brak Rs01"</formula>
    </cfRule>
    <cfRule type="expression" priority="6" dxfId="4" stopIfTrue="1">
      <formula>$H19="brak ZBC i Rs01"</formula>
    </cfRule>
  </conditionalFormatting>
  <conditionalFormatting sqref="J19:J452">
    <cfRule type="expression" priority="7" dxfId="4" stopIfTrue="1">
      <formula>$J19="Wezwać"</formula>
    </cfRule>
  </conditionalFormatting>
  <conditionalFormatting sqref="B19:B452">
    <cfRule type="expression" priority="8" dxfId="1" stopIfTrue="1">
      <formula>$BE19=1</formula>
    </cfRule>
    <cfRule type="expression" priority="9" dxfId="0" stopIfTrue="1">
      <formula>$BG19=1</formula>
    </cfRule>
  </conditionalFormatting>
  <printOptions horizontalCentered="1" verticalCentered="1"/>
  <pageMargins left="0.1968503937007874" right="0.1968503937007874" top="0.3937007874015748" bottom="0" header="0.1968503937007874" footer="0"/>
  <pageSetup fitToHeight="16" fitToWidth="2" horizontalDpi="600" verticalDpi="600" orientation="landscape" paperSize="9" scale="55" r:id="rId4"/>
  <headerFooter alignWithMargins="0">
    <oddHeader>&amp;L&amp;D&amp;C&amp;F&amp;R&amp;P z &amp;N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BF1048"/>
  <sheetViews>
    <sheetView showGridLines="0" zoomScale="75" zoomScaleNormal="75" zoomScaleSheetLayoutView="100" zoomScalePageLayoutView="0" workbookViewId="0" topLeftCell="A1">
      <pane ySplit="11" topLeftCell="A12" activePane="bottomLeft" state="frozen"/>
      <selection pane="topLeft" activeCell="A1" sqref="A1"/>
      <selection pane="bottomLeft" activeCell="B1" sqref="B1"/>
    </sheetView>
  </sheetViews>
  <sheetFormatPr defaultColWidth="9.00390625" defaultRowHeight="12.75"/>
  <cols>
    <col min="1" max="1" width="4.25390625" style="32" customWidth="1"/>
    <col min="2" max="2" width="5.375" style="1" customWidth="1"/>
    <col min="3" max="3" width="19.75390625" style="33" customWidth="1"/>
    <col min="4" max="4" width="11.75390625" style="33" customWidth="1"/>
    <col min="5" max="5" width="6.75390625" style="33" customWidth="1"/>
    <col min="6" max="6" width="3.875" style="37" customWidth="1"/>
    <col min="7" max="7" width="5.125" style="1" customWidth="1"/>
    <col min="8" max="8" width="14.25390625" style="1" customWidth="1"/>
    <col min="9" max="10" width="4.25390625" style="1" customWidth="1"/>
    <col min="11" max="12" width="5.75390625" style="37" customWidth="1"/>
    <col min="13" max="13" width="3.25390625" style="33" customWidth="1"/>
    <col min="14" max="14" width="5.75390625" style="33" customWidth="1"/>
    <col min="15" max="18" width="4.25390625" style="33" customWidth="1"/>
    <col min="19" max="19" width="11.75390625" style="33" customWidth="1"/>
    <col min="20" max="21" width="14.75390625" style="33" customWidth="1"/>
    <col min="22" max="22" width="6.75390625" style="33" customWidth="1"/>
    <col min="23" max="23" width="11.75390625" style="33" customWidth="1"/>
    <col min="24" max="25" width="14.75390625" style="33" customWidth="1"/>
    <col min="26" max="26" width="6.75390625" style="33" customWidth="1"/>
    <col min="27" max="28" width="14.75390625" style="33" customWidth="1"/>
    <col min="29" max="29" width="6.75390625" style="33" customWidth="1"/>
    <col min="30" max="30" width="11.75390625" style="33" customWidth="1"/>
    <col min="31" max="32" width="14.75390625" style="33" customWidth="1"/>
    <col min="33" max="33" width="6.75390625" style="33" customWidth="1"/>
    <col min="34" max="35" width="14.75390625" style="33" customWidth="1"/>
    <col min="36" max="36" width="6.75390625" style="33" customWidth="1"/>
    <col min="37" max="38" width="14.75390625" style="33" customWidth="1"/>
    <col min="39" max="39" width="6.75390625" style="33" customWidth="1"/>
    <col min="40" max="40" width="11.75390625" style="33" customWidth="1"/>
    <col min="41" max="42" width="14.75390625" style="33" customWidth="1"/>
    <col min="43" max="43" width="6.75390625" style="33" customWidth="1"/>
    <col min="44" max="45" width="14.75390625" style="33" customWidth="1"/>
    <col min="46" max="46" width="6.75390625" style="33" customWidth="1"/>
    <col min="47" max="48" width="14.75390625" style="33" customWidth="1"/>
    <col min="49" max="49" width="6.75390625" style="33" customWidth="1"/>
    <col min="50" max="51" width="14.75390625" style="33" customWidth="1"/>
    <col min="52" max="52" width="6.75390625" style="33" customWidth="1"/>
    <col min="53" max="58" width="9.125" style="0" hidden="1" customWidth="1"/>
  </cols>
  <sheetData>
    <row r="1" spans="1:52" s="7" customFormat="1" ht="4.5" customHeight="1">
      <c r="A1" s="32"/>
      <c r="B1" s="21"/>
      <c r="C1" s="33"/>
      <c r="D1" s="33"/>
      <c r="E1" s="66"/>
      <c r="F1" s="66"/>
      <c r="G1" s="8"/>
      <c r="H1" s="8"/>
      <c r="I1" s="8"/>
      <c r="J1" s="8"/>
      <c r="K1" s="37"/>
      <c r="L1" s="37"/>
      <c r="M1" s="32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</row>
    <row r="2" spans="1:52" s="7" customFormat="1" ht="14.25" customHeight="1">
      <c r="A2" s="161" t="s">
        <v>6</v>
      </c>
      <c r="B2" s="161"/>
      <c r="C2" s="161"/>
      <c r="D2" s="64" t="str">
        <f>Arkusz1!D2</f>
        <v>Świętokrzyskie</v>
      </c>
      <c r="E2" s="33"/>
      <c r="F2" s="67"/>
      <c r="G2" s="18"/>
      <c r="H2" s="18"/>
      <c r="I2" s="166" t="s">
        <v>33</v>
      </c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7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</row>
    <row r="3" spans="1:52" s="7" customFormat="1" ht="12.75" customHeight="1">
      <c r="A3" s="161" t="s">
        <v>7</v>
      </c>
      <c r="B3" s="161"/>
      <c r="C3" s="161"/>
      <c r="D3" s="64" t="str">
        <f>Arkusz1!D3</f>
        <v>2009</v>
      </c>
      <c r="E3" s="33"/>
      <c r="F3" s="37"/>
      <c r="I3" s="28"/>
      <c r="J3" s="28"/>
      <c r="K3" s="68"/>
      <c r="L3" s="68"/>
      <c r="M3" s="68"/>
      <c r="N3" s="68"/>
      <c r="O3" s="68"/>
      <c r="P3" s="68"/>
      <c r="Q3" s="68"/>
      <c r="R3" s="68"/>
      <c r="S3" s="68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</row>
    <row r="4" spans="1:52" s="7" customFormat="1" ht="12.75">
      <c r="A4" s="161" t="s">
        <v>8</v>
      </c>
      <c r="B4" s="161"/>
      <c r="C4" s="161"/>
      <c r="D4" s="64" t="str">
        <f>Arkusz1!D4</f>
        <v>1</v>
      </c>
      <c r="E4" s="33"/>
      <c r="F4" s="37"/>
      <c r="G4" s="8"/>
      <c r="H4" s="8"/>
      <c r="I4" s="8"/>
      <c r="J4" s="9"/>
      <c r="K4" s="80" t="s">
        <v>9</v>
      </c>
      <c r="L4" s="80" t="s">
        <v>10</v>
      </c>
      <c r="M4" s="79"/>
      <c r="N4" s="81"/>
      <c r="O4" s="180" t="s">
        <v>9</v>
      </c>
      <c r="P4" s="177"/>
      <c r="Q4" s="162" t="s">
        <v>10</v>
      </c>
      <c r="R4" s="162"/>
      <c r="S4" s="79"/>
      <c r="T4" s="183" t="s">
        <v>61</v>
      </c>
      <c r="U4" s="183"/>
      <c r="V4" s="183"/>
      <c r="W4" s="53"/>
      <c r="X4" s="185" t="s">
        <v>61</v>
      </c>
      <c r="Y4" s="185"/>
      <c r="Z4" s="185"/>
      <c r="AA4" s="185"/>
      <c r="AB4" s="185"/>
      <c r="AC4" s="185"/>
      <c r="AD4" s="32"/>
      <c r="AE4" s="185" t="s">
        <v>20</v>
      </c>
      <c r="AF4" s="185"/>
      <c r="AG4" s="185"/>
      <c r="AH4" s="185"/>
      <c r="AI4" s="185"/>
      <c r="AJ4" s="185"/>
      <c r="AK4" s="185"/>
      <c r="AL4" s="185"/>
      <c r="AM4" s="185"/>
      <c r="AN4" s="53"/>
      <c r="AO4" s="185" t="s">
        <v>21</v>
      </c>
      <c r="AP4" s="185"/>
      <c r="AQ4" s="185"/>
      <c r="AR4" s="185"/>
      <c r="AS4" s="185"/>
      <c r="AT4" s="185"/>
      <c r="AU4" s="185"/>
      <c r="AV4" s="185"/>
      <c r="AW4" s="185"/>
      <c r="AX4" s="185"/>
      <c r="AY4" s="185"/>
      <c r="AZ4" s="185"/>
    </row>
    <row r="5" spans="1:52" s="7" customFormat="1" ht="12.75" customHeight="1">
      <c r="A5" s="162" t="s">
        <v>43</v>
      </c>
      <c r="B5" s="162"/>
      <c r="C5" s="162"/>
      <c r="D5" s="78">
        <f>Arkusz1!D5</f>
        <v>0.5</v>
      </c>
      <c r="E5" s="33"/>
      <c r="F5" s="37"/>
      <c r="G5" s="8"/>
      <c r="H5" s="8"/>
      <c r="I5" s="8"/>
      <c r="J5" s="10" t="s">
        <v>115</v>
      </c>
      <c r="K5" s="82">
        <f>Arkusz1!K3</f>
        <v>0</v>
      </c>
      <c r="L5" s="83">
        <f>Arkusz1!L3</f>
        <v>0.5</v>
      </c>
      <c r="M5" s="175" t="s">
        <v>118</v>
      </c>
      <c r="N5" s="176"/>
      <c r="O5" s="181">
        <f>Arkusz1!K6</f>
        <v>0.9</v>
      </c>
      <c r="P5" s="182"/>
      <c r="Q5" s="178" t="str">
        <f>Arkusz1!L6</f>
        <v>więcej</v>
      </c>
      <c r="R5" s="179"/>
      <c r="S5" s="79"/>
      <c r="T5" s="183"/>
      <c r="U5" s="183"/>
      <c r="V5" s="183"/>
      <c r="W5" s="53"/>
      <c r="X5" s="185"/>
      <c r="Y5" s="185"/>
      <c r="Z5" s="185"/>
      <c r="AA5" s="185"/>
      <c r="AB5" s="185"/>
      <c r="AC5" s="185"/>
      <c r="AD5" s="32"/>
      <c r="AE5" s="185"/>
      <c r="AF5" s="185"/>
      <c r="AG5" s="185"/>
      <c r="AH5" s="185"/>
      <c r="AI5" s="185"/>
      <c r="AJ5" s="185"/>
      <c r="AK5" s="185"/>
      <c r="AL5" s="185"/>
      <c r="AM5" s="185"/>
      <c r="AN5" s="53"/>
      <c r="AO5" s="185"/>
      <c r="AP5" s="185"/>
      <c r="AQ5" s="185"/>
      <c r="AR5" s="185"/>
      <c r="AS5" s="185"/>
      <c r="AT5" s="185"/>
      <c r="AU5" s="185"/>
      <c r="AV5" s="185"/>
      <c r="AW5" s="185"/>
      <c r="AX5" s="185"/>
      <c r="AY5" s="185"/>
      <c r="AZ5" s="185"/>
    </row>
    <row r="6" spans="1:52" s="7" customFormat="1" ht="12.75" customHeight="1">
      <c r="A6" s="53"/>
      <c r="B6" s="79"/>
      <c r="C6" s="79"/>
      <c r="D6" s="79"/>
      <c r="E6" s="35" t="s">
        <v>35</v>
      </c>
      <c r="F6" s="38"/>
      <c r="G6" s="22"/>
      <c r="H6" s="23"/>
      <c r="I6" s="8"/>
      <c r="J6" s="10" t="s">
        <v>116</v>
      </c>
      <c r="K6" s="82">
        <f>Arkusz1!K4</f>
        <v>0.5</v>
      </c>
      <c r="L6" s="83">
        <f>Arkusz1!L4</f>
        <v>0.75</v>
      </c>
      <c r="M6" s="175" t="s">
        <v>119</v>
      </c>
      <c r="N6" s="177"/>
      <c r="O6" s="181">
        <f>Arkusz1!L7</f>
        <v>0</v>
      </c>
      <c r="P6" s="182"/>
      <c r="Q6" s="178">
        <f>Arkusz1!L7</f>
        <v>0</v>
      </c>
      <c r="R6" s="179"/>
      <c r="S6" s="79"/>
      <c r="T6" s="168" t="s">
        <v>22</v>
      </c>
      <c r="U6" s="168"/>
      <c r="V6" s="168"/>
      <c r="W6" s="79"/>
      <c r="X6" s="168" t="s">
        <v>23</v>
      </c>
      <c r="Y6" s="168"/>
      <c r="Z6" s="168"/>
      <c r="AA6" s="168" t="s">
        <v>24</v>
      </c>
      <c r="AB6" s="168"/>
      <c r="AC6" s="168"/>
      <c r="AD6" s="33"/>
      <c r="AE6" s="168" t="s">
        <v>25</v>
      </c>
      <c r="AF6" s="168"/>
      <c r="AG6" s="168"/>
      <c r="AH6" s="168" t="s">
        <v>26</v>
      </c>
      <c r="AI6" s="168"/>
      <c r="AJ6" s="168"/>
      <c r="AK6" s="168" t="s">
        <v>27</v>
      </c>
      <c r="AL6" s="168"/>
      <c r="AM6" s="168"/>
      <c r="AN6" s="79"/>
      <c r="AO6" s="168" t="s">
        <v>28</v>
      </c>
      <c r="AP6" s="168"/>
      <c r="AQ6" s="168"/>
      <c r="AR6" s="168" t="s">
        <v>29</v>
      </c>
      <c r="AS6" s="168"/>
      <c r="AT6" s="168"/>
      <c r="AU6" s="168" t="s">
        <v>30</v>
      </c>
      <c r="AV6" s="168"/>
      <c r="AW6" s="168"/>
      <c r="AX6" s="168" t="s">
        <v>31</v>
      </c>
      <c r="AY6" s="168"/>
      <c r="AZ6" s="168"/>
    </row>
    <row r="7" spans="1:52" s="7" customFormat="1" ht="12.75" customHeight="1">
      <c r="A7" s="161" t="s">
        <v>44</v>
      </c>
      <c r="B7" s="161"/>
      <c r="C7" s="161"/>
      <c r="D7" s="31">
        <f>Arkusz1!D7</f>
        <v>115</v>
      </c>
      <c r="E7" s="36" t="s">
        <v>36</v>
      </c>
      <c r="F7" s="39"/>
      <c r="G7" s="26"/>
      <c r="H7" s="27"/>
      <c r="I7" s="13">
        <f>Arkusz1!I7</f>
        <v>0</v>
      </c>
      <c r="J7" s="10" t="s">
        <v>117</v>
      </c>
      <c r="K7" s="82">
        <f>Arkusz1!K5</f>
        <v>0.75</v>
      </c>
      <c r="L7" s="83">
        <f>Arkusz1!L5</f>
        <v>0.9</v>
      </c>
      <c r="M7" s="79"/>
      <c r="N7" s="79"/>
      <c r="O7" s="79"/>
      <c r="P7" s="79"/>
      <c r="Q7" s="79"/>
      <c r="R7" s="79"/>
      <c r="S7" s="84"/>
      <c r="T7" s="169" t="s">
        <v>50</v>
      </c>
      <c r="U7" s="170" t="s">
        <v>51</v>
      </c>
      <c r="V7" s="172" t="s">
        <v>52</v>
      </c>
      <c r="W7" s="85"/>
      <c r="X7" s="184" t="s">
        <v>54</v>
      </c>
      <c r="Y7" s="170" t="s">
        <v>55</v>
      </c>
      <c r="Z7" s="169" t="s">
        <v>56</v>
      </c>
      <c r="AA7" s="184" t="s">
        <v>57</v>
      </c>
      <c r="AB7" s="170" t="s">
        <v>58</v>
      </c>
      <c r="AC7" s="169" t="s">
        <v>59</v>
      </c>
      <c r="AD7" s="69"/>
      <c r="AE7" s="184" t="s">
        <v>62</v>
      </c>
      <c r="AF7" s="170" t="s">
        <v>63</v>
      </c>
      <c r="AG7" s="169" t="s">
        <v>64</v>
      </c>
      <c r="AH7" s="184" t="s">
        <v>65</v>
      </c>
      <c r="AI7" s="170" t="s">
        <v>66</v>
      </c>
      <c r="AJ7" s="169" t="s">
        <v>67</v>
      </c>
      <c r="AK7" s="184" t="s">
        <v>68</v>
      </c>
      <c r="AL7" s="170" t="s">
        <v>69</v>
      </c>
      <c r="AM7" s="169" t="s">
        <v>70</v>
      </c>
      <c r="AN7" s="94"/>
      <c r="AO7" s="184" t="s">
        <v>71</v>
      </c>
      <c r="AP7" s="170" t="s">
        <v>72</v>
      </c>
      <c r="AQ7" s="169" t="s">
        <v>73</v>
      </c>
      <c r="AR7" s="184" t="s">
        <v>74</v>
      </c>
      <c r="AS7" s="170" t="s">
        <v>75</v>
      </c>
      <c r="AT7" s="169" t="s">
        <v>76</v>
      </c>
      <c r="AU7" s="184" t="s">
        <v>77</v>
      </c>
      <c r="AV7" s="170" t="s">
        <v>78</v>
      </c>
      <c r="AW7" s="169" t="s">
        <v>79</v>
      </c>
      <c r="AX7" s="184" t="s">
        <v>80</v>
      </c>
      <c r="AY7" s="170" t="s">
        <v>81</v>
      </c>
      <c r="AZ7" s="169" t="s">
        <v>82</v>
      </c>
    </row>
    <row r="8" spans="1:52" ht="12.75" customHeight="1">
      <c r="A8" s="162" t="s">
        <v>45</v>
      </c>
      <c r="B8" s="162"/>
      <c r="C8" s="162"/>
      <c r="D8" s="31">
        <f>Arkusz1!D8</f>
        <v>1</v>
      </c>
      <c r="E8" s="36" t="s">
        <v>37</v>
      </c>
      <c r="F8" s="39"/>
      <c r="G8" s="26"/>
      <c r="H8" s="27"/>
      <c r="I8" s="13">
        <f>Arkusz1!I8</f>
        <v>0</v>
      </c>
      <c r="K8" s="52"/>
      <c r="L8" s="52"/>
      <c r="M8" s="79"/>
      <c r="N8" s="79"/>
      <c r="O8" s="79"/>
      <c r="P8" s="79"/>
      <c r="Q8" s="79"/>
      <c r="R8" s="79"/>
      <c r="S8" s="84"/>
      <c r="T8" s="169"/>
      <c r="U8" s="171"/>
      <c r="V8" s="173"/>
      <c r="W8" s="85"/>
      <c r="X8" s="184"/>
      <c r="Y8" s="171"/>
      <c r="Z8" s="171"/>
      <c r="AA8" s="184"/>
      <c r="AB8" s="171"/>
      <c r="AC8" s="171"/>
      <c r="AD8" s="69"/>
      <c r="AE8" s="184"/>
      <c r="AF8" s="171"/>
      <c r="AG8" s="171"/>
      <c r="AH8" s="184"/>
      <c r="AI8" s="171"/>
      <c r="AJ8" s="171"/>
      <c r="AK8" s="184"/>
      <c r="AL8" s="171"/>
      <c r="AM8" s="171"/>
      <c r="AN8" s="94"/>
      <c r="AO8" s="184"/>
      <c r="AP8" s="171"/>
      <c r="AQ8" s="171"/>
      <c r="AR8" s="184"/>
      <c r="AS8" s="171"/>
      <c r="AT8" s="171"/>
      <c r="AU8" s="184"/>
      <c r="AV8" s="171"/>
      <c r="AW8" s="171"/>
      <c r="AX8" s="184"/>
      <c r="AY8" s="171"/>
      <c r="AZ8" s="171"/>
    </row>
    <row r="9" spans="11:52" ht="16.5" customHeight="1" hidden="1">
      <c r="K9" s="52"/>
      <c r="L9" s="52"/>
      <c r="M9" s="79"/>
      <c r="N9" s="79"/>
      <c r="O9" s="79"/>
      <c r="P9" s="79"/>
      <c r="Q9" s="79"/>
      <c r="R9" s="79"/>
      <c r="S9" s="86"/>
      <c r="T9" s="169"/>
      <c r="U9" s="171"/>
      <c r="V9" s="173"/>
      <c r="W9" s="85"/>
      <c r="X9" s="184"/>
      <c r="Y9" s="171"/>
      <c r="Z9" s="171"/>
      <c r="AA9" s="184"/>
      <c r="AB9" s="171"/>
      <c r="AC9" s="171"/>
      <c r="AD9" s="69"/>
      <c r="AE9" s="184"/>
      <c r="AF9" s="171"/>
      <c r="AG9" s="171"/>
      <c r="AH9" s="184"/>
      <c r="AI9" s="171"/>
      <c r="AJ9" s="171"/>
      <c r="AK9" s="184"/>
      <c r="AL9" s="171"/>
      <c r="AM9" s="171"/>
      <c r="AN9" s="94"/>
      <c r="AO9" s="184"/>
      <c r="AP9" s="171"/>
      <c r="AQ9" s="171"/>
      <c r="AR9" s="184"/>
      <c r="AS9" s="171"/>
      <c r="AT9" s="171"/>
      <c r="AU9" s="184"/>
      <c r="AV9" s="171"/>
      <c r="AW9" s="171"/>
      <c r="AX9" s="184"/>
      <c r="AY9" s="171"/>
      <c r="AZ9" s="171"/>
    </row>
    <row r="10" spans="11:52" ht="20.25" customHeight="1" hidden="1">
      <c r="K10" s="52"/>
      <c r="L10" s="52"/>
      <c r="M10" s="79"/>
      <c r="N10" s="79"/>
      <c r="O10" s="79"/>
      <c r="P10" s="79"/>
      <c r="Q10" s="79"/>
      <c r="R10" s="79"/>
      <c r="S10" s="87"/>
      <c r="T10" s="169"/>
      <c r="U10" s="171"/>
      <c r="V10" s="173"/>
      <c r="W10" s="88"/>
      <c r="X10" s="184"/>
      <c r="Y10" s="171"/>
      <c r="Z10" s="171"/>
      <c r="AA10" s="184"/>
      <c r="AB10" s="171"/>
      <c r="AC10" s="171"/>
      <c r="AD10" s="70"/>
      <c r="AE10" s="184"/>
      <c r="AF10" s="171"/>
      <c r="AG10" s="171"/>
      <c r="AH10" s="184"/>
      <c r="AI10" s="171"/>
      <c r="AJ10" s="171"/>
      <c r="AK10" s="184"/>
      <c r="AL10" s="171"/>
      <c r="AM10" s="171"/>
      <c r="AN10" s="95"/>
      <c r="AO10" s="184"/>
      <c r="AP10" s="171"/>
      <c r="AQ10" s="171"/>
      <c r="AR10" s="184"/>
      <c r="AS10" s="171"/>
      <c r="AT10" s="171"/>
      <c r="AU10" s="184"/>
      <c r="AV10" s="171"/>
      <c r="AW10" s="171"/>
      <c r="AX10" s="184"/>
      <c r="AY10" s="171"/>
      <c r="AZ10" s="171"/>
    </row>
    <row r="11" spans="1:52" s="17" customFormat="1" ht="64.5" customHeight="1">
      <c r="A11" s="121" t="s">
        <v>34</v>
      </c>
      <c r="B11" s="138" t="s">
        <v>38</v>
      </c>
      <c r="C11" s="122" t="s">
        <v>1</v>
      </c>
      <c r="D11" s="123" t="s">
        <v>0</v>
      </c>
      <c r="E11" s="123" t="s">
        <v>3</v>
      </c>
      <c r="F11" s="124" t="s">
        <v>2</v>
      </c>
      <c r="G11" s="139" t="s">
        <v>4</v>
      </c>
      <c r="H11" s="139" t="s">
        <v>91</v>
      </c>
      <c r="I11" s="90" t="s">
        <v>12</v>
      </c>
      <c r="J11" s="125" t="str">
        <f>CONCATENATE("Dostawcy Licen. &gt;= ",D5*100,"%")</f>
        <v>Dostawcy Licen. &gt;= 50%</v>
      </c>
      <c r="K11" s="89" t="s">
        <v>18</v>
      </c>
      <c r="L11" s="89" t="s">
        <v>19</v>
      </c>
      <c r="M11" s="90" t="s">
        <v>5</v>
      </c>
      <c r="N11" s="90" t="s">
        <v>130</v>
      </c>
      <c r="O11" s="90" t="s">
        <v>13</v>
      </c>
      <c r="P11" s="90" t="s">
        <v>14</v>
      </c>
      <c r="Q11" s="90" t="s">
        <v>15</v>
      </c>
      <c r="R11" s="91" t="s">
        <v>42</v>
      </c>
      <c r="S11" s="92" t="s">
        <v>49</v>
      </c>
      <c r="T11" s="169"/>
      <c r="U11" s="171"/>
      <c r="V11" s="174"/>
      <c r="W11" s="93" t="s">
        <v>53</v>
      </c>
      <c r="X11" s="184"/>
      <c r="Y11" s="171"/>
      <c r="Z11" s="171"/>
      <c r="AA11" s="184"/>
      <c r="AB11" s="171"/>
      <c r="AC11" s="171"/>
      <c r="AD11" s="71" t="s">
        <v>60</v>
      </c>
      <c r="AE11" s="184"/>
      <c r="AF11" s="171"/>
      <c r="AG11" s="171"/>
      <c r="AH11" s="184"/>
      <c r="AI11" s="171"/>
      <c r="AJ11" s="171"/>
      <c r="AK11" s="184"/>
      <c r="AL11" s="171"/>
      <c r="AM11" s="171"/>
      <c r="AN11" s="93" t="s">
        <v>32</v>
      </c>
      <c r="AO11" s="184"/>
      <c r="AP11" s="171"/>
      <c r="AQ11" s="171"/>
      <c r="AR11" s="184"/>
      <c r="AS11" s="171"/>
      <c r="AT11" s="171"/>
      <c r="AU11" s="184"/>
      <c r="AV11" s="171"/>
      <c r="AW11" s="171"/>
      <c r="AX11" s="184"/>
      <c r="AY11" s="171"/>
      <c r="AZ11" s="171"/>
    </row>
    <row r="12" spans="1:52" s="53" customFormat="1" ht="12">
      <c r="A12" s="44"/>
      <c r="B12" s="45"/>
      <c r="C12" s="46"/>
      <c r="D12" s="47" t="s">
        <v>11</v>
      </c>
      <c r="E12" s="48"/>
      <c r="F12" s="49">
        <f>SUM(F19:F452)</f>
        <v>0</v>
      </c>
      <c r="G12" s="48"/>
      <c r="H12" s="48"/>
      <c r="I12" s="47">
        <f>COUNTIF(I19:I452,"&lt;&gt;")</f>
        <v>0</v>
      </c>
      <c r="J12" s="49">
        <f>SUM(J13:J18)</f>
        <v>0</v>
      </c>
      <c r="K12" s="49">
        <f>COUNT(K19:K452)</f>
        <v>0</v>
      </c>
      <c r="L12" s="49">
        <f>COUNT(L19:L452)</f>
        <v>0</v>
      </c>
      <c r="M12" s="48"/>
      <c r="N12" s="47">
        <f>COUNT(N19:N452)</f>
        <v>0</v>
      </c>
      <c r="O12" s="47">
        <f>COUNTIF(O19:O452,"= 1")</f>
        <v>0</v>
      </c>
      <c r="P12" s="47">
        <f>COUNTIF(P19:P452,"= 1")</f>
        <v>0</v>
      </c>
      <c r="Q12" s="47">
        <f>COUNTIF(Q19:Q452,"= 1")</f>
        <v>0</v>
      </c>
      <c r="R12" s="47">
        <f>COUNT(R19:R452)</f>
        <v>0</v>
      </c>
      <c r="S12" s="72"/>
      <c r="T12" s="73"/>
      <c r="U12" s="73"/>
      <c r="V12" s="74"/>
      <c r="W12" s="72"/>
      <c r="X12" s="73"/>
      <c r="Y12" s="73"/>
      <c r="Z12" s="74"/>
      <c r="AA12" s="73"/>
      <c r="AB12" s="73"/>
      <c r="AC12" s="74"/>
      <c r="AD12" s="72"/>
      <c r="AE12" s="73"/>
      <c r="AF12" s="73"/>
      <c r="AG12" s="74"/>
      <c r="AH12" s="73"/>
      <c r="AI12" s="73"/>
      <c r="AJ12" s="74"/>
      <c r="AK12" s="73"/>
      <c r="AL12" s="73"/>
      <c r="AM12" s="74"/>
      <c r="AN12" s="72"/>
      <c r="AO12" s="73"/>
      <c r="AP12" s="73"/>
      <c r="AQ12" s="74"/>
      <c r="AR12" s="73"/>
      <c r="AS12" s="73"/>
      <c r="AT12" s="74"/>
      <c r="AU12" s="73"/>
      <c r="AV12" s="73"/>
      <c r="AW12" s="74"/>
      <c r="AX12" s="73"/>
      <c r="AY12" s="73"/>
      <c r="AZ12" s="74"/>
    </row>
    <row r="13" spans="1:52" s="53" customFormat="1" ht="12">
      <c r="A13" s="54"/>
      <c r="B13" s="55"/>
      <c r="C13" s="56"/>
      <c r="D13" s="31" t="s">
        <v>16</v>
      </c>
      <c r="E13" s="57"/>
      <c r="F13" s="49">
        <v>0</v>
      </c>
      <c r="G13" s="57"/>
      <c r="H13" s="58"/>
      <c r="I13" s="49">
        <v>0</v>
      </c>
      <c r="J13" s="47">
        <f>COUNT(BA19:BA452)</f>
        <v>0</v>
      </c>
      <c r="K13" s="49">
        <v>0</v>
      </c>
      <c r="L13" s="49">
        <v>0</v>
      </c>
      <c r="M13" s="59"/>
      <c r="N13" s="49">
        <v>0</v>
      </c>
      <c r="O13" s="49">
        <v>0</v>
      </c>
      <c r="P13" s="49">
        <v>0</v>
      </c>
      <c r="Q13" s="49">
        <v>0</v>
      </c>
      <c r="R13" s="49">
        <v>0</v>
      </c>
      <c r="S13" s="72"/>
      <c r="T13" s="73"/>
      <c r="U13" s="73"/>
      <c r="V13" s="74"/>
      <c r="W13" s="72"/>
      <c r="X13" s="73"/>
      <c r="Y13" s="73"/>
      <c r="Z13" s="74"/>
      <c r="AA13" s="73"/>
      <c r="AB13" s="73"/>
      <c r="AC13" s="74"/>
      <c r="AD13" s="72"/>
      <c r="AE13" s="73"/>
      <c r="AF13" s="73"/>
      <c r="AG13" s="74"/>
      <c r="AH13" s="73"/>
      <c r="AI13" s="73"/>
      <c r="AJ13" s="74"/>
      <c r="AK13" s="73"/>
      <c r="AL13" s="73"/>
      <c r="AM13" s="74"/>
      <c r="AN13" s="72"/>
      <c r="AO13" s="73"/>
      <c r="AP13" s="73"/>
      <c r="AQ13" s="74"/>
      <c r="AR13" s="73"/>
      <c r="AS13" s="73"/>
      <c r="AT13" s="74"/>
      <c r="AU13" s="73"/>
      <c r="AV13" s="73"/>
      <c r="AW13" s="74"/>
      <c r="AX13" s="73"/>
      <c r="AY13" s="73"/>
      <c r="AZ13" s="74"/>
    </row>
    <row r="14" spans="1:52" s="53" customFormat="1" ht="12">
      <c r="A14" s="54"/>
      <c r="B14" s="55"/>
      <c r="C14" s="56"/>
      <c r="D14" s="31" t="s">
        <v>113</v>
      </c>
      <c r="E14" s="57"/>
      <c r="F14" s="49">
        <v>0</v>
      </c>
      <c r="G14" s="57"/>
      <c r="H14" s="58"/>
      <c r="I14" s="49">
        <v>0</v>
      </c>
      <c r="J14" s="47">
        <f>COUNT(BB19:BB452)</f>
        <v>0</v>
      </c>
      <c r="K14" s="49">
        <v>0</v>
      </c>
      <c r="L14" s="49">
        <v>0</v>
      </c>
      <c r="M14" s="59"/>
      <c r="N14" s="49">
        <v>0</v>
      </c>
      <c r="O14" s="49">
        <v>0</v>
      </c>
      <c r="P14" s="49">
        <v>0</v>
      </c>
      <c r="Q14" s="49">
        <v>0</v>
      </c>
      <c r="R14" s="49">
        <v>0</v>
      </c>
      <c r="S14" s="72"/>
      <c r="T14" s="73"/>
      <c r="U14" s="73"/>
      <c r="V14" s="74"/>
      <c r="W14" s="72"/>
      <c r="X14" s="73"/>
      <c r="Y14" s="73"/>
      <c r="Z14" s="74"/>
      <c r="AA14" s="73"/>
      <c r="AB14" s="73"/>
      <c r="AC14" s="74"/>
      <c r="AD14" s="72"/>
      <c r="AE14" s="73"/>
      <c r="AF14" s="73"/>
      <c r="AG14" s="74"/>
      <c r="AH14" s="73"/>
      <c r="AI14" s="73"/>
      <c r="AJ14" s="74"/>
      <c r="AK14" s="73"/>
      <c r="AL14" s="73"/>
      <c r="AM14" s="74"/>
      <c r="AN14" s="72"/>
      <c r="AO14" s="73"/>
      <c r="AP14" s="73"/>
      <c r="AQ14" s="74"/>
      <c r="AR14" s="73"/>
      <c r="AS14" s="73"/>
      <c r="AT14" s="74"/>
      <c r="AU14" s="73"/>
      <c r="AV14" s="73"/>
      <c r="AW14" s="74"/>
      <c r="AX14" s="73"/>
      <c r="AY14" s="73"/>
      <c r="AZ14" s="74"/>
    </row>
    <row r="15" spans="1:52" s="53" customFormat="1" ht="12">
      <c r="A15" s="54"/>
      <c r="B15" s="55"/>
      <c r="C15" s="56"/>
      <c r="D15" s="31" t="s">
        <v>17</v>
      </c>
      <c r="E15" s="57"/>
      <c r="F15" s="49">
        <v>0</v>
      </c>
      <c r="G15" s="57"/>
      <c r="H15" s="58"/>
      <c r="I15" s="49">
        <v>0</v>
      </c>
      <c r="J15" s="47">
        <f>COUNT(BC19:BC452)</f>
        <v>0</v>
      </c>
      <c r="K15" s="49">
        <v>0</v>
      </c>
      <c r="L15" s="49">
        <v>0</v>
      </c>
      <c r="M15" s="59"/>
      <c r="N15" s="49">
        <v>0</v>
      </c>
      <c r="O15" s="49">
        <v>0</v>
      </c>
      <c r="P15" s="49">
        <v>0</v>
      </c>
      <c r="Q15" s="49">
        <v>0</v>
      </c>
      <c r="R15" s="49">
        <v>0</v>
      </c>
      <c r="S15" s="72"/>
      <c r="T15" s="73"/>
      <c r="U15" s="73"/>
      <c r="V15" s="74"/>
      <c r="W15" s="72"/>
      <c r="X15" s="73"/>
      <c r="Y15" s="73"/>
      <c r="Z15" s="74"/>
      <c r="AA15" s="73"/>
      <c r="AB15" s="73"/>
      <c r="AC15" s="74"/>
      <c r="AD15" s="72"/>
      <c r="AE15" s="73"/>
      <c r="AF15" s="73"/>
      <c r="AG15" s="74"/>
      <c r="AH15" s="73"/>
      <c r="AI15" s="73"/>
      <c r="AJ15" s="74"/>
      <c r="AK15" s="73"/>
      <c r="AL15" s="73"/>
      <c r="AM15" s="74"/>
      <c r="AN15" s="72"/>
      <c r="AO15" s="73"/>
      <c r="AP15" s="73"/>
      <c r="AQ15" s="74"/>
      <c r="AR15" s="73"/>
      <c r="AS15" s="73"/>
      <c r="AT15" s="74"/>
      <c r="AU15" s="73"/>
      <c r="AV15" s="73"/>
      <c r="AW15" s="74"/>
      <c r="AX15" s="73"/>
      <c r="AY15" s="73"/>
      <c r="AZ15" s="74"/>
    </row>
    <row r="16" spans="1:52" s="53" customFormat="1" ht="12">
      <c r="A16" s="54"/>
      <c r="B16" s="55"/>
      <c r="C16" s="56"/>
      <c r="D16" s="31" t="s">
        <v>48</v>
      </c>
      <c r="E16" s="57"/>
      <c r="F16" s="49">
        <v>0</v>
      </c>
      <c r="G16" s="57"/>
      <c r="H16" s="58"/>
      <c r="I16" s="49">
        <v>0</v>
      </c>
      <c r="J16" s="47">
        <f>COUNT(BD19:BD452)</f>
        <v>0</v>
      </c>
      <c r="K16" s="49">
        <v>0</v>
      </c>
      <c r="L16" s="49">
        <v>0</v>
      </c>
      <c r="M16" s="59"/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72"/>
      <c r="T16" s="73"/>
      <c r="U16" s="73"/>
      <c r="V16" s="74"/>
      <c r="W16" s="72"/>
      <c r="X16" s="73"/>
      <c r="Y16" s="73"/>
      <c r="Z16" s="74"/>
      <c r="AA16" s="73"/>
      <c r="AB16" s="73"/>
      <c r="AC16" s="74"/>
      <c r="AD16" s="72"/>
      <c r="AE16" s="73"/>
      <c r="AF16" s="73"/>
      <c r="AG16" s="74"/>
      <c r="AH16" s="73"/>
      <c r="AI16" s="73"/>
      <c r="AJ16" s="74"/>
      <c r="AK16" s="73"/>
      <c r="AL16" s="73"/>
      <c r="AM16" s="74"/>
      <c r="AN16" s="72"/>
      <c r="AO16" s="73"/>
      <c r="AP16" s="73"/>
      <c r="AQ16" s="74"/>
      <c r="AR16" s="73"/>
      <c r="AS16" s="73"/>
      <c r="AT16" s="74"/>
      <c r="AU16" s="73"/>
      <c r="AV16" s="73"/>
      <c r="AW16" s="74"/>
      <c r="AX16" s="73"/>
      <c r="AY16" s="73"/>
      <c r="AZ16" s="74"/>
    </row>
    <row r="17" spans="1:52" s="53" customFormat="1" ht="12">
      <c r="A17" s="54"/>
      <c r="B17" s="55"/>
      <c r="C17" s="56"/>
      <c r="D17" s="31" t="s">
        <v>134</v>
      </c>
      <c r="E17" s="57"/>
      <c r="F17" s="49">
        <v>0</v>
      </c>
      <c r="G17" s="57"/>
      <c r="H17" s="58"/>
      <c r="I17" s="49">
        <v>0</v>
      </c>
      <c r="J17" s="47">
        <v>0</v>
      </c>
      <c r="K17" s="49">
        <v>0</v>
      </c>
      <c r="L17" s="49">
        <v>0</v>
      </c>
      <c r="M17" s="59"/>
      <c r="N17" s="49">
        <v>0</v>
      </c>
      <c r="O17" s="49">
        <v>0</v>
      </c>
      <c r="P17" s="49">
        <v>0</v>
      </c>
      <c r="Q17" s="49">
        <v>0</v>
      </c>
      <c r="R17" s="49">
        <v>0</v>
      </c>
      <c r="S17" s="72"/>
      <c r="T17" s="73"/>
      <c r="U17" s="73"/>
      <c r="V17" s="74"/>
      <c r="W17" s="72"/>
      <c r="X17" s="73"/>
      <c r="Y17" s="73"/>
      <c r="Z17" s="74"/>
      <c r="AA17" s="73"/>
      <c r="AB17" s="73"/>
      <c r="AC17" s="74"/>
      <c r="AD17" s="72"/>
      <c r="AE17" s="73"/>
      <c r="AF17" s="73"/>
      <c r="AG17" s="74"/>
      <c r="AH17" s="73"/>
      <c r="AI17" s="73"/>
      <c r="AJ17" s="74"/>
      <c r="AK17" s="73"/>
      <c r="AL17" s="73"/>
      <c r="AM17" s="74"/>
      <c r="AN17" s="72"/>
      <c r="AO17" s="73"/>
      <c r="AP17" s="73"/>
      <c r="AQ17" s="74"/>
      <c r="AR17" s="73"/>
      <c r="AS17" s="73"/>
      <c r="AT17" s="74"/>
      <c r="AU17" s="73"/>
      <c r="AV17" s="73"/>
      <c r="AW17" s="74"/>
      <c r="AX17" s="73"/>
      <c r="AY17" s="73"/>
      <c r="AZ17" s="74"/>
    </row>
    <row r="18" spans="1:58" s="53" customFormat="1" ht="12">
      <c r="A18" s="61"/>
      <c r="B18" s="62"/>
      <c r="C18" s="63"/>
      <c r="D18" s="31" t="s">
        <v>133</v>
      </c>
      <c r="E18" s="57"/>
      <c r="F18" s="49">
        <v>0</v>
      </c>
      <c r="G18" s="57"/>
      <c r="H18" s="58"/>
      <c r="I18" s="49">
        <v>0</v>
      </c>
      <c r="J18" s="47">
        <v>0</v>
      </c>
      <c r="K18" s="49">
        <v>0</v>
      </c>
      <c r="L18" s="49">
        <v>0</v>
      </c>
      <c r="M18" s="59"/>
      <c r="N18" s="49">
        <v>0</v>
      </c>
      <c r="O18" s="49">
        <v>0</v>
      </c>
      <c r="P18" s="49">
        <v>0</v>
      </c>
      <c r="Q18" s="49">
        <v>0</v>
      </c>
      <c r="R18" s="49">
        <v>0</v>
      </c>
      <c r="S18" s="72"/>
      <c r="T18" s="73"/>
      <c r="U18" s="73"/>
      <c r="V18" s="74"/>
      <c r="W18" s="72"/>
      <c r="X18" s="73"/>
      <c r="Y18" s="73"/>
      <c r="Z18" s="74"/>
      <c r="AA18" s="73"/>
      <c r="AB18" s="73"/>
      <c r="AC18" s="74"/>
      <c r="AD18" s="72"/>
      <c r="AE18" s="73"/>
      <c r="AF18" s="73"/>
      <c r="AG18" s="74"/>
      <c r="AH18" s="73"/>
      <c r="AI18" s="73"/>
      <c r="AJ18" s="74"/>
      <c r="AK18" s="73"/>
      <c r="AL18" s="73"/>
      <c r="AM18" s="74"/>
      <c r="AN18" s="72"/>
      <c r="AO18" s="73"/>
      <c r="AP18" s="73"/>
      <c r="AQ18" s="74"/>
      <c r="AR18" s="73"/>
      <c r="AS18" s="73"/>
      <c r="AT18" s="74"/>
      <c r="AU18" s="73"/>
      <c r="AV18" s="73"/>
      <c r="AW18" s="74"/>
      <c r="AX18" s="73"/>
      <c r="AY18" s="73"/>
      <c r="AZ18" s="74"/>
      <c r="BA18" s="53" t="s">
        <v>40</v>
      </c>
      <c r="BB18" s="53" t="s">
        <v>128</v>
      </c>
      <c r="BC18" s="53" t="s">
        <v>17</v>
      </c>
      <c r="BD18" s="53" t="s">
        <v>48</v>
      </c>
      <c r="BE18" s="53" t="s">
        <v>132</v>
      </c>
      <c r="BF18" s="53" t="s">
        <v>133</v>
      </c>
    </row>
    <row r="453" spans="2:57" ht="12.75">
      <c r="B453"/>
      <c r="C453" s="32"/>
      <c r="D453" s="32"/>
      <c r="E453" s="32"/>
      <c r="G453"/>
      <c r="H453"/>
      <c r="I453"/>
      <c r="J453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  <c r="AA453" s="32"/>
      <c r="AB453" s="32"/>
      <c r="AC453" s="32"/>
      <c r="AD453" s="32"/>
      <c r="AE453" s="32"/>
      <c r="AF453" s="32"/>
      <c r="AG453" s="32"/>
      <c r="AH453" s="32"/>
      <c r="AI453" s="32"/>
      <c r="AJ453" s="32"/>
      <c r="AK453" s="32"/>
      <c r="AL453" s="32"/>
      <c r="AM453" s="32"/>
      <c r="AN453" s="32"/>
      <c r="AO453" s="32"/>
      <c r="AP453" s="32"/>
      <c r="AQ453" s="32"/>
      <c r="AR453" s="32"/>
      <c r="AS453" s="32"/>
      <c r="AT453" s="32"/>
      <c r="AU453" s="32"/>
      <c r="AV453" s="32"/>
      <c r="AW453" s="32"/>
      <c r="AX453" s="32"/>
      <c r="AY453" s="32"/>
      <c r="AZ453" s="32"/>
      <c r="BD453" s="11"/>
      <c r="BE453" s="11"/>
    </row>
    <row r="454" spans="2:57" ht="12.75">
      <c r="B454"/>
      <c r="C454" s="32"/>
      <c r="D454" s="32"/>
      <c r="E454" s="32"/>
      <c r="G454"/>
      <c r="H454"/>
      <c r="I454"/>
      <c r="J454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  <c r="AA454" s="32"/>
      <c r="AB454" s="32"/>
      <c r="AC454" s="32"/>
      <c r="AD454" s="32"/>
      <c r="AE454" s="32"/>
      <c r="AF454" s="32"/>
      <c r="AG454" s="32"/>
      <c r="AH454" s="32"/>
      <c r="AI454" s="32"/>
      <c r="AJ454" s="32"/>
      <c r="AK454" s="32"/>
      <c r="AL454" s="32"/>
      <c r="AM454" s="32"/>
      <c r="AN454" s="32"/>
      <c r="AO454" s="32"/>
      <c r="AP454" s="32"/>
      <c r="AQ454" s="32"/>
      <c r="AR454" s="32"/>
      <c r="AS454" s="32"/>
      <c r="AT454" s="32"/>
      <c r="AU454" s="32"/>
      <c r="AV454" s="32"/>
      <c r="AW454" s="32"/>
      <c r="AX454" s="32"/>
      <c r="AY454" s="32"/>
      <c r="AZ454" s="32"/>
      <c r="BD454" s="11"/>
      <c r="BE454" s="11"/>
    </row>
    <row r="455" spans="2:57" ht="12.75">
      <c r="B455"/>
      <c r="C455" s="32"/>
      <c r="D455" s="32"/>
      <c r="E455" s="32"/>
      <c r="G455"/>
      <c r="H455"/>
      <c r="I455"/>
      <c r="J455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  <c r="AA455" s="32"/>
      <c r="AB455" s="32"/>
      <c r="AC455" s="32"/>
      <c r="AD455" s="32"/>
      <c r="AE455" s="32"/>
      <c r="AF455" s="32"/>
      <c r="AG455" s="32"/>
      <c r="AH455" s="32"/>
      <c r="AI455" s="32"/>
      <c r="AJ455" s="32"/>
      <c r="AK455" s="32"/>
      <c r="AL455" s="32"/>
      <c r="AM455" s="32"/>
      <c r="AN455" s="32"/>
      <c r="AO455" s="32"/>
      <c r="AP455" s="32"/>
      <c r="AQ455" s="32"/>
      <c r="AR455" s="32"/>
      <c r="AS455" s="32"/>
      <c r="AT455" s="32"/>
      <c r="AU455" s="32"/>
      <c r="AV455" s="32"/>
      <c r="AW455" s="32"/>
      <c r="AX455" s="32"/>
      <c r="AY455" s="32"/>
      <c r="AZ455" s="32"/>
      <c r="BD455" s="11"/>
      <c r="BE455" s="11"/>
    </row>
    <row r="456" spans="2:57" ht="12.75">
      <c r="B456"/>
      <c r="C456" s="32"/>
      <c r="D456" s="32"/>
      <c r="E456" s="32"/>
      <c r="G456"/>
      <c r="H456"/>
      <c r="I456"/>
      <c r="J456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  <c r="AA456" s="32"/>
      <c r="AB456" s="32"/>
      <c r="AC456" s="32"/>
      <c r="AD456" s="32"/>
      <c r="AE456" s="32"/>
      <c r="AF456" s="32"/>
      <c r="AG456" s="32"/>
      <c r="AH456" s="32"/>
      <c r="AI456" s="32"/>
      <c r="AJ456" s="32"/>
      <c r="AK456" s="32"/>
      <c r="AL456" s="32"/>
      <c r="AM456" s="32"/>
      <c r="AN456" s="32"/>
      <c r="AO456" s="32"/>
      <c r="AP456" s="32"/>
      <c r="AQ456" s="32"/>
      <c r="AR456" s="32"/>
      <c r="AS456" s="32"/>
      <c r="AT456" s="32"/>
      <c r="AU456" s="32"/>
      <c r="AV456" s="32"/>
      <c r="AW456" s="32"/>
      <c r="AX456" s="32"/>
      <c r="AY456" s="32"/>
      <c r="AZ456" s="32"/>
      <c r="BD456" s="11"/>
      <c r="BE456" s="11"/>
    </row>
    <row r="457" spans="2:57" ht="12.75">
      <c r="B457"/>
      <c r="C457" s="32"/>
      <c r="D457" s="32"/>
      <c r="E457" s="32"/>
      <c r="G457"/>
      <c r="H457"/>
      <c r="I457"/>
      <c r="J457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  <c r="AA457" s="32"/>
      <c r="AB457" s="32"/>
      <c r="AC457" s="32"/>
      <c r="AD457" s="32"/>
      <c r="AE457" s="32"/>
      <c r="AF457" s="32"/>
      <c r="AG457" s="32"/>
      <c r="AH457" s="32"/>
      <c r="AI457" s="32"/>
      <c r="AJ457" s="32"/>
      <c r="AK457" s="32"/>
      <c r="AL457" s="32"/>
      <c r="AM457" s="32"/>
      <c r="AN457" s="32"/>
      <c r="AO457" s="32"/>
      <c r="AP457" s="32"/>
      <c r="AQ457" s="32"/>
      <c r="AR457" s="32"/>
      <c r="AS457" s="32"/>
      <c r="AT457" s="32"/>
      <c r="AU457" s="32"/>
      <c r="AV457" s="32"/>
      <c r="AW457" s="32"/>
      <c r="AX457" s="32"/>
      <c r="AY457" s="32"/>
      <c r="AZ457" s="32"/>
      <c r="BD457" s="11"/>
      <c r="BE457" s="11"/>
    </row>
    <row r="458" spans="2:57" ht="12.75">
      <c r="B458"/>
      <c r="C458" s="32"/>
      <c r="D458" s="32"/>
      <c r="E458" s="32"/>
      <c r="G458"/>
      <c r="H458"/>
      <c r="I458"/>
      <c r="J458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  <c r="AA458" s="32"/>
      <c r="AB458" s="32"/>
      <c r="AC458" s="32"/>
      <c r="AD458" s="32"/>
      <c r="AE458" s="32"/>
      <c r="AF458" s="32"/>
      <c r="AG458" s="32"/>
      <c r="AH458" s="32"/>
      <c r="AI458" s="32"/>
      <c r="AJ458" s="32"/>
      <c r="AK458" s="32"/>
      <c r="AL458" s="32"/>
      <c r="AM458" s="32"/>
      <c r="AN458" s="32"/>
      <c r="AO458" s="32"/>
      <c r="AP458" s="32"/>
      <c r="AQ458" s="32"/>
      <c r="AR458" s="32"/>
      <c r="AS458" s="32"/>
      <c r="AT458" s="32"/>
      <c r="AU458" s="32"/>
      <c r="AV458" s="32"/>
      <c r="AW458" s="32"/>
      <c r="AX458" s="32"/>
      <c r="AY458" s="32"/>
      <c r="AZ458" s="32"/>
      <c r="BD458" s="11"/>
      <c r="BE458" s="11"/>
    </row>
    <row r="459" spans="2:57" ht="12.75">
      <c r="B459"/>
      <c r="C459" s="32"/>
      <c r="D459" s="32"/>
      <c r="E459" s="32"/>
      <c r="G459"/>
      <c r="H459"/>
      <c r="I459"/>
      <c r="J459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  <c r="AA459" s="32"/>
      <c r="AB459" s="32"/>
      <c r="AC459" s="32"/>
      <c r="AD459" s="32"/>
      <c r="AE459" s="32"/>
      <c r="AF459" s="32"/>
      <c r="AG459" s="32"/>
      <c r="AH459" s="32"/>
      <c r="AI459" s="32"/>
      <c r="AJ459" s="32"/>
      <c r="AK459" s="32"/>
      <c r="AL459" s="32"/>
      <c r="AM459" s="32"/>
      <c r="AN459" s="32"/>
      <c r="AO459" s="32"/>
      <c r="AP459" s="32"/>
      <c r="AQ459" s="32"/>
      <c r="AR459" s="32"/>
      <c r="AS459" s="32"/>
      <c r="AT459" s="32"/>
      <c r="AU459" s="32"/>
      <c r="AV459" s="32"/>
      <c r="AW459" s="32"/>
      <c r="AX459" s="32"/>
      <c r="AY459" s="32"/>
      <c r="AZ459" s="32"/>
      <c r="BE459" s="11"/>
    </row>
    <row r="460" spans="2:57" ht="12.75">
      <c r="B460"/>
      <c r="C460" s="32"/>
      <c r="D460" s="32"/>
      <c r="E460" s="32"/>
      <c r="G460"/>
      <c r="H460"/>
      <c r="I460"/>
      <c r="J460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  <c r="AA460" s="32"/>
      <c r="AB460" s="32"/>
      <c r="AC460" s="32"/>
      <c r="AD460" s="32"/>
      <c r="AE460" s="32"/>
      <c r="AF460" s="32"/>
      <c r="AG460" s="32"/>
      <c r="AH460" s="32"/>
      <c r="AI460" s="32"/>
      <c r="AJ460" s="32"/>
      <c r="AK460" s="32"/>
      <c r="AL460" s="32"/>
      <c r="AM460" s="32"/>
      <c r="AN460" s="32"/>
      <c r="AO460" s="32"/>
      <c r="AP460" s="32"/>
      <c r="AQ460" s="32"/>
      <c r="AR460" s="32"/>
      <c r="AS460" s="32"/>
      <c r="AT460" s="32"/>
      <c r="AU460" s="32"/>
      <c r="AV460" s="32"/>
      <c r="AW460" s="32"/>
      <c r="AX460" s="32"/>
      <c r="AY460" s="32"/>
      <c r="AZ460" s="32"/>
      <c r="BE460" s="11"/>
    </row>
    <row r="461" spans="2:57" ht="12.75">
      <c r="B461"/>
      <c r="C461" s="32"/>
      <c r="D461" s="32"/>
      <c r="E461" s="32"/>
      <c r="G461"/>
      <c r="H461"/>
      <c r="I461"/>
      <c r="J461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  <c r="AA461" s="32"/>
      <c r="AB461" s="32"/>
      <c r="AC461" s="32"/>
      <c r="AD461" s="32"/>
      <c r="AE461" s="32"/>
      <c r="AF461" s="32"/>
      <c r="AG461" s="32"/>
      <c r="AH461" s="32"/>
      <c r="AI461" s="32"/>
      <c r="AJ461" s="32"/>
      <c r="AK461" s="32"/>
      <c r="AL461" s="32"/>
      <c r="AM461" s="32"/>
      <c r="AN461" s="32"/>
      <c r="AO461" s="32"/>
      <c r="AP461" s="32"/>
      <c r="AQ461" s="32"/>
      <c r="AR461" s="32"/>
      <c r="AS461" s="32"/>
      <c r="AT461" s="32"/>
      <c r="AU461" s="32"/>
      <c r="AV461" s="32"/>
      <c r="AW461" s="32"/>
      <c r="AX461" s="32"/>
      <c r="AY461" s="32"/>
      <c r="AZ461" s="32"/>
      <c r="BE461" s="11"/>
    </row>
    <row r="462" spans="2:57" ht="12.75">
      <c r="B462"/>
      <c r="C462" s="32"/>
      <c r="D462" s="32"/>
      <c r="E462" s="32"/>
      <c r="G462"/>
      <c r="H462"/>
      <c r="I462"/>
      <c r="J46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  <c r="AA462" s="32"/>
      <c r="AB462" s="32"/>
      <c r="AC462" s="32"/>
      <c r="AD462" s="32"/>
      <c r="AE462" s="32"/>
      <c r="AF462" s="32"/>
      <c r="AG462" s="32"/>
      <c r="AH462" s="32"/>
      <c r="AI462" s="32"/>
      <c r="AJ462" s="32"/>
      <c r="AK462" s="32"/>
      <c r="AL462" s="32"/>
      <c r="AM462" s="32"/>
      <c r="AN462" s="32"/>
      <c r="AO462" s="32"/>
      <c r="AP462" s="32"/>
      <c r="AQ462" s="32"/>
      <c r="AR462" s="32"/>
      <c r="AS462" s="32"/>
      <c r="AT462" s="32"/>
      <c r="AU462" s="32"/>
      <c r="AV462" s="32"/>
      <c r="AW462" s="32"/>
      <c r="AX462" s="32"/>
      <c r="AY462" s="32"/>
      <c r="AZ462" s="32"/>
      <c r="BE462" s="11"/>
    </row>
    <row r="463" spans="2:57" ht="12.75">
      <c r="B463"/>
      <c r="C463" s="32"/>
      <c r="D463" s="32"/>
      <c r="E463" s="32"/>
      <c r="G463"/>
      <c r="H463"/>
      <c r="I463"/>
      <c r="J463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  <c r="AA463" s="32"/>
      <c r="AB463" s="32"/>
      <c r="AC463" s="32"/>
      <c r="AD463" s="32"/>
      <c r="AE463" s="32"/>
      <c r="AF463" s="32"/>
      <c r="AG463" s="32"/>
      <c r="AH463" s="32"/>
      <c r="AI463" s="32"/>
      <c r="AJ463" s="32"/>
      <c r="AK463" s="32"/>
      <c r="AL463" s="32"/>
      <c r="AM463" s="32"/>
      <c r="AN463" s="32"/>
      <c r="AO463" s="32"/>
      <c r="AP463" s="32"/>
      <c r="AQ463" s="32"/>
      <c r="AR463" s="32"/>
      <c r="AS463" s="32"/>
      <c r="AT463" s="32"/>
      <c r="AU463" s="32"/>
      <c r="AV463" s="32"/>
      <c r="AW463" s="32"/>
      <c r="AX463" s="32"/>
      <c r="AY463" s="32"/>
      <c r="AZ463" s="32"/>
      <c r="BE463" s="11"/>
    </row>
    <row r="464" spans="2:57" ht="12.75">
      <c r="B464"/>
      <c r="C464" s="32"/>
      <c r="D464" s="32"/>
      <c r="E464" s="32"/>
      <c r="G464"/>
      <c r="H464"/>
      <c r="I464"/>
      <c r="J464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  <c r="AA464" s="32"/>
      <c r="AB464" s="32"/>
      <c r="AC464" s="32"/>
      <c r="AD464" s="32"/>
      <c r="AE464" s="32"/>
      <c r="AF464" s="32"/>
      <c r="AG464" s="32"/>
      <c r="AH464" s="32"/>
      <c r="AI464" s="32"/>
      <c r="AJ464" s="32"/>
      <c r="AK464" s="32"/>
      <c r="AL464" s="32"/>
      <c r="AM464" s="32"/>
      <c r="AN464" s="32"/>
      <c r="AO464" s="32"/>
      <c r="AP464" s="32"/>
      <c r="AQ464" s="32"/>
      <c r="AR464" s="32"/>
      <c r="AS464" s="32"/>
      <c r="AT464" s="32"/>
      <c r="AU464" s="32"/>
      <c r="AV464" s="32"/>
      <c r="AW464" s="32"/>
      <c r="AX464" s="32"/>
      <c r="AY464" s="32"/>
      <c r="AZ464" s="32"/>
      <c r="BE464" s="11"/>
    </row>
    <row r="465" spans="2:57" ht="12.75">
      <c r="B465"/>
      <c r="C465" s="32"/>
      <c r="D465" s="32"/>
      <c r="E465" s="32"/>
      <c r="G465"/>
      <c r="H465"/>
      <c r="I465"/>
      <c r="J465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  <c r="AA465" s="32"/>
      <c r="AB465" s="32"/>
      <c r="AC465" s="32"/>
      <c r="AD465" s="32"/>
      <c r="AE465" s="32"/>
      <c r="AF465" s="32"/>
      <c r="AG465" s="32"/>
      <c r="AH465" s="32"/>
      <c r="AI465" s="32"/>
      <c r="AJ465" s="32"/>
      <c r="AK465" s="32"/>
      <c r="AL465" s="32"/>
      <c r="AM465" s="32"/>
      <c r="AN465" s="32"/>
      <c r="AO465" s="32"/>
      <c r="AP465" s="32"/>
      <c r="AQ465" s="32"/>
      <c r="AR465" s="32"/>
      <c r="AS465" s="32"/>
      <c r="AT465" s="32"/>
      <c r="AU465" s="32"/>
      <c r="AV465" s="32"/>
      <c r="AW465" s="32"/>
      <c r="AX465" s="32"/>
      <c r="AY465" s="32"/>
      <c r="AZ465" s="32"/>
      <c r="BE465" s="11"/>
    </row>
    <row r="466" spans="2:57" ht="12.75">
      <c r="B466"/>
      <c r="C466" s="32"/>
      <c r="D466" s="32"/>
      <c r="E466" s="32"/>
      <c r="G466"/>
      <c r="H466"/>
      <c r="I466"/>
      <c r="J466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  <c r="AA466" s="32"/>
      <c r="AB466" s="32"/>
      <c r="AC466" s="32"/>
      <c r="AD466" s="32"/>
      <c r="AE466" s="32"/>
      <c r="AF466" s="32"/>
      <c r="AG466" s="32"/>
      <c r="AH466" s="32"/>
      <c r="AI466" s="32"/>
      <c r="AJ466" s="32"/>
      <c r="AK466" s="32"/>
      <c r="AL466" s="32"/>
      <c r="AM466" s="32"/>
      <c r="AN466" s="32"/>
      <c r="AO466" s="32"/>
      <c r="AP466" s="32"/>
      <c r="AQ466" s="32"/>
      <c r="AR466" s="32"/>
      <c r="AS466" s="32"/>
      <c r="AT466" s="32"/>
      <c r="AU466" s="32"/>
      <c r="AV466" s="32"/>
      <c r="AW466" s="32"/>
      <c r="AX466" s="32"/>
      <c r="AY466" s="32"/>
      <c r="AZ466" s="32"/>
      <c r="BE466" s="11"/>
    </row>
    <row r="467" spans="2:57" ht="12.75">
      <c r="B467"/>
      <c r="C467" s="32"/>
      <c r="D467" s="32"/>
      <c r="E467" s="32"/>
      <c r="G467"/>
      <c r="H467"/>
      <c r="I467"/>
      <c r="J467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  <c r="AA467" s="32"/>
      <c r="AB467" s="32"/>
      <c r="AC467" s="32"/>
      <c r="AD467" s="32"/>
      <c r="AE467" s="32"/>
      <c r="AF467" s="32"/>
      <c r="AG467" s="32"/>
      <c r="AH467" s="32"/>
      <c r="AI467" s="32"/>
      <c r="AJ467" s="32"/>
      <c r="AK467" s="32"/>
      <c r="AL467" s="32"/>
      <c r="AM467" s="32"/>
      <c r="AN467" s="32"/>
      <c r="AO467" s="32"/>
      <c r="AP467" s="32"/>
      <c r="AQ467" s="32"/>
      <c r="AR467" s="32"/>
      <c r="AS467" s="32"/>
      <c r="AT467" s="32"/>
      <c r="AU467" s="32"/>
      <c r="AV467" s="32"/>
      <c r="AW467" s="32"/>
      <c r="AX467" s="32"/>
      <c r="AY467" s="32"/>
      <c r="AZ467" s="32"/>
      <c r="BE467" s="11"/>
    </row>
    <row r="468" spans="2:57" ht="12.75">
      <c r="B468"/>
      <c r="C468" s="32"/>
      <c r="D468" s="32"/>
      <c r="E468" s="32"/>
      <c r="G468"/>
      <c r="H468"/>
      <c r="I468"/>
      <c r="J468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  <c r="AA468" s="32"/>
      <c r="AB468" s="32"/>
      <c r="AC468" s="32"/>
      <c r="AD468" s="32"/>
      <c r="AE468" s="32"/>
      <c r="AF468" s="32"/>
      <c r="AG468" s="32"/>
      <c r="AH468" s="32"/>
      <c r="AI468" s="32"/>
      <c r="AJ468" s="32"/>
      <c r="AK468" s="32"/>
      <c r="AL468" s="32"/>
      <c r="AM468" s="32"/>
      <c r="AN468" s="32"/>
      <c r="AO468" s="32"/>
      <c r="AP468" s="32"/>
      <c r="AQ468" s="32"/>
      <c r="AR468" s="32"/>
      <c r="AS468" s="32"/>
      <c r="AT468" s="32"/>
      <c r="AU468" s="32"/>
      <c r="AV468" s="32"/>
      <c r="AW468" s="32"/>
      <c r="AX468" s="32"/>
      <c r="AY468" s="32"/>
      <c r="AZ468" s="32"/>
      <c r="BE468" s="11"/>
    </row>
    <row r="469" spans="2:57" ht="12.75">
      <c r="B469"/>
      <c r="C469" s="32"/>
      <c r="D469" s="32"/>
      <c r="E469" s="32"/>
      <c r="G469"/>
      <c r="H469"/>
      <c r="I469"/>
      <c r="J469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  <c r="AA469" s="32"/>
      <c r="AB469" s="32"/>
      <c r="AC469" s="32"/>
      <c r="AD469" s="32"/>
      <c r="AE469" s="32"/>
      <c r="AF469" s="32"/>
      <c r="AG469" s="32"/>
      <c r="AH469" s="32"/>
      <c r="AI469" s="32"/>
      <c r="AJ469" s="32"/>
      <c r="AK469" s="32"/>
      <c r="AL469" s="32"/>
      <c r="AM469" s="32"/>
      <c r="AN469" s="32"/>
      <c r="AO469" s="32"/>
      <c r="AP469" s="32"/>
      <c r="AQ469" s="32"/>
      <c r="AR469" s="32"/>
      <c r="AS469" s="32"/>
      <c r="AT469" s="32"/>
      <c r="AU469" s="32"/>
      <c r="AV469" s="32"/>
      <c r="AW469" s="32"/>
      <c r="AX469" s="32"/>
      <c r="AY469" s="32"/>
      <c r="AZ469" s="32"/>
      <c r="BE469" s="11"/>
    </row>
    <row r="470" spans="2:57" ht="12.75">
      <c r="B470"/>
      <c r="C470" s="32"/>
      <c r="D470" s="32"/>
      <c r="E470" s="32"/>
      <c r="G470"/>
      <c r="H470"/>
      <c r="I470"/>
      <c r="J470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  <c r="AA470" s="32"/>
      <c r="AB470" s="32"/>
      <c r="AC470" s="32"/>
      <c r="AD470" s="32"/>
      <c r="AE470" s="32"/>
      <c r="AF470" s="32"/>
      <c r="AG470" s="32"/>
      <c r="AH470" s="32"/>
      <c r="AI470" s="32"/>
      <c r="AJ470" s="32"/>
      <c r="AK470" s="32"/>
      <c r="AL470" s="32"/>
      <c r="AM470" s="32"/>
      <c r="AN470" s="32"/>
      <c r="AO470" s="32"/>
      <c r="AP470" s="32"/>
      <c r="AQ470" s="32"/>
      <c r="AR470" s="32"/>
      <c r="AS470" s="32"/>
      <c r="AT470" s="32"/>
      <c r="AU470" s="32"/>
      <c r="AV470" s="32"/>
      <c r="AW470" s="32"/>
      <c r="AX470" s="32"/>
      <c r="AY470" s="32"/>
      <c r="AZ470" s="32"/>
      <c r="BE470" s="11"/>
    </row>
    <row r="471" spans="2:57" ht="12.75">
      <c r="B471"/>
      <c r="C471" s="32"/>
      <c r="D471" s="32"/>
      <c r="E471" s="32"/>
      <c r="G471"/>
      <c r="H471"/>
      <c r="I471"/>
      <c r="J471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  <c r="AA471" s="32"/>
      <c r="AB471" s="32"/>
      <c r="AC471" s="32"/>
      <c r="AD471" s="32"/>
      <c r="AE471" s="32"/>
      <c r="AF471" s="32"/>
      <c r="AG471" s="32"/>
      <c r="AH471" s="32"/>
      <c r="AI471" s="32"/>
      <c r="AJ471" s="32"/>
      <c r="AK471" s="32"/>
      <c r="AL471" s="32"/>
      <c r="AM471" s="32"/>
      <c r="AN471" s="32"/>
      <c r="AO471" s="32"/>
      <c r="AP471" s="32"/>
      <c r="AQ471" s="32"/>
      <c r="AR471" s="32"/>
      <c r="AS471" s="32"/>
      <c r="AT471" s="32"/>
      <c r="AU471" s="32"/>
      <c r="AV471" s="32"/>
      <c r="AW471" s="32"/>
      <c r="AX471" s="32"/>
      <c r="AY471" s="32"/>
      <c r="AZ471" s="32"/>
      <c r="BE471" s="11"/>
    </row>
    <row r="472" spans="2:57" ht="12.75">
      <c r="B472"/>
      <c r="C472" s="32"/>
      <c r="D472" s="32"/>
      <c r="E472" s="32"/>
      <c r="G472"/>
      <c r="H472"/>
      <c r="I472"/>
      <c r="J47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  <c r="AA472" s="32"/>
      <c r="AB472" s="32"/>
      <c r="AC472" s="32"/>
      <c r="AD472" s="32"/>
      <c r="AE472" s="32"/>
      <c r="AF472" s="32"/>
      <c r="AG472" s="32"/>
      <c r="AH472" s="32"/>
      <c r="AI472" s="32"/>
      <c r="AJ472" s="32"/>
      <c r="AK472" s="32"/>
      <c r="AL472" s="32"/>
      <c r="AM472" s="32"/>
      <c r="AN472" s="32"/>
      <c r="AO472" s="32"/>
      <c r="AP472" s="32"/>
      <c r="AQ472" s="32"/>
      <c r="AR472" s="32"/>
      <c r="AS472" s="32"/>
      <c r="AT472" s="32"/>
      <c r="AU472" s="32"/>
      <c r="AV472" s="32"/>
      <c r="AW472" s="32"/>
      <c r="AX472" s="32"/>
      <c r="AY472" s="32"/>
      <c r="AZ472" s="32"/>
      <c r="BE472" s="11"/>
    </row>
    <row r="473" spans="2:57" ht="12.75">
      <c r="B473"/>
      <c r="C473" s="32"/>
      <c r="D473" s="32"/>
      <c r="E473" s="32"/>
      <c r="G473"/>
      <c r="H473"/>
      <c r="I473"/>
      <c r="J473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  <c r="AA473" s="32"/>
      <c r="AB473" s="32"/>
      <c r="AC473" s="32"/>
      <c r="AD473" s="32"/>
      <c r="AE473" s="32"/>
      <c r="AF473" s="32"/>
      <c r="AG473" s="32"/>
      <c r="AH473" s="32"/>
      <c r="AI473" s="32"/>
      <c r="AJ473" s="32"/>
      <c r="AK473" s="32"/>
      <c r="AL473" s="32"/>
      <c r="AM473" s="32"/>
      <c r="AN473" s="32"/>
      <c r="AO473" s="32"/>
      <c r="AP473" s="32"/>
      <c r="AQ473" s="32"/>
      <c r="AR473" s="32"/>
      <c r="AS473" s="32"/>
      <c r="AT473" s="32"/>
      <c r="AU473" s="32"/>
      <c r="AV473" s="32"/>
      <c r="AW473" s="32"/>
      <c r="AX473" s="32"/>
      <c r="AY473" s="32"/>
      <c r="AZ473" s="32"/>
      <c r="BE473" s="11"/>
    </row>
    <row r="474" spans="2:57" ht="12.75">
      <c r="B474"/>
      <c r="C474" s="32"/>
      <c r="D474" s="32"/>
      <c r="E474" s="32"/>
      <c r="G474"/>
      <c r="H474"/>
      <c r="I474"/>
      <c r="J474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  <c r="AA474" s="32"/>
      <c r="AB474" s="32"/>
      <c r="AC474" s="32"/>
      <c r="AD474" s="32"/>
      <c r="AE474" s="32"/>
      <c r="AF474" s="32"/>
      <c r="AG474" s="32"/>
      <c r="AH474" s="32"/>
      <c r="AI474" s="32"/>
      <c r="AJ474" s="32"/>
      <c r="AK474" s="32"/>
      <c r="AL474" s="32"/>
      <c r="AM474" s="32"/>
      <c r="AN474" s="32"/>
      <c r="AO474" s="32"/>
      <c r="AP474" s="32"/>
      <c r="AQ474" s="32"/>
      <c r="AR474" s="32"/>
      <c r="AS474" s="32"/>
      <c r="AT474" s="32"/>
      <c r="AU474" s="32"/>
      <c r="AV474" s="32"/>
      <c r="AW474" s="32"/>
      <c r="AX474" s="32"/>
      <c r="AY474" s="32"/>
      <c r="AZ474" s="32"/>
      <c r="BE474" s="11"/>
    </row>
    <row r="475" spans="2:57" ht="12.75">
      <c r="B475"/>
      <c r="C475" s="32"/>
      <c r="D475" s="32"/>
      <c r="E475" s="32"/>
      <c r="G475"/>
      <c r="H475"/>
      <c r="I475"/>
      <c r="J475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  <c r="AA475" s="32"/>
      <c r="AB475" s="32"/>
      <c r="AC475" s="32"/>
      <c r="AD475" s="32"/>
      <c r="AE475" s="32"/>
      <c r="AF475" s="32"/>
      <c r="AG475" s="32"/>
      <c r="AH475" s="32"/>
      <c r="AI475" s="32"/>
      <c r="AJ475" s="32"/>
      <c r="AK475" s="32"/>
      <c r="AL475" s="32"/>
      <c r="AM475" s="32"/>
      <c r="AN475" s="32"/>
      <c r="AO475" s="32"/>
      <c r="AP475" s="32"/>
      <c r="AQ475" s="32"/>
      <c r="AR475" s="32"/>
      <c r="AS475" s="32"/>
      <c r="AT475" s="32"/>
      <c r="AU475" s="32"/>
      <c r="AV475" s="32"/>
      <c r="AW475" s="32"/>
      <c r="AX475" s="32"/>
      <c r="AY475" s="32"/>
      <c r="AZ475" s="32"/>
      <c r="BE475" s="11"/>
    </row>
    <row r="476" spans="2:57" ht="12.75">
      <c r="B476"/>
      <c r="C476" s="32"/>
      <c r="D476" s="32"/>
      <c r="E476" s="32"/>
      <c r="G476"/>
      <c r="H476"/>
      <c r="I476"/>
      <c r="J476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  <c r="AA476" s="32"/>
      <c r="AB476" s="32"/>
      <c r="AC476" s="32"/>
      <c r="AD476" s="32"/>
      <c r="AE476" s="32"/>
      <c r="AF476" s="32"/>
      <c r="AG476" s="32"/>
      <c r="AH476" s="32"/>
      <c r="AI476" s="32"/>
      <c r="AJ476" s="32"/>
      <c r="AK476" s="32"/>
      <c r="AL476" s="32"/>
      <c r="AM476" s="32"/>
      <c r="AN476" s="32"/>
      <c r="AO476" s="32"/>
      <c r="AP476" s="32"/>
      <c r="AQ476" s="32"/>
      <c r="AR476" s="32"/>
      <c r="AS476" s="32"/>
      <c r="AT476" s="32"/>
      <c r="AU476" s="32"/>
      <c r="AV476" s="32"/>
      <c r="AW476" s="32"/>
      <c r="AX476" s="32"/>
      <c r="AY476" s="32"/>
      <c r="AZ476" s="32"/>
      <c r="BE476" s="11"/>
    </row>
    <row r="477" spans="2:57" ht="12.75">
      <c r="B477"/>
      <c r="C477" s="32"/>
      <c r="D477" s="32"/>
      <c r="E477" s="32"/>
      <c r="G477"/>
      <c r="H477"/>
      <c r="I477"/>
      <c r="J477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  <c r="AA477" s="32"/>
      <c r="AB477" s="32"/>
      <c r="AC477" s="32"/>
      <c r="AD477" s="32"/>
      <c r="AE477" s="32"/>
      <c r="AF477" s="32"/>
      <c r="AG477" s="32"/>
      <c r="AH477" s="32"/>
      <c r="AI477" s="32"/>
      <c r="AJ477" s="32"/>
      <c r="AK477" s="32"/>
      <c r="AL477" s="32"/>
      <c r="AM477" s="32"/>
      <c r="AN477" s="32"/>
      <c r="AO477" s="32"/>
      <c r="AP477" s="32"/>
      <c r="AQ477" s="32"/>
      <c r="AR477" s="32"/>
      <c r="AS477" s="32"/>
      <c r="AT477" s="32"/>
      <c r="AU477" s="32"/>
      <c r="AV477" s="32"/>
      <c r="AW477" s="32"/>
      <c r="AX477" s="32"/>
      <c r="AY477" s="32"/>
      <c r="AZ477" s="32"/>
      <c r="BE477" s="11"/>
    </row>
    <row r="478" spans="2:57" ht="12.75">
      <c r="B478"/>
      <c r="C478" s="32"/>
      <c r="D478" s="32"/>
      <c r="E478" s="32"/>
      <c r="G478"/>
      <c r="H478"/>
      <c r="I478"/>
      <c r="J478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  <c r="AA478" s="32"/>
      <c r="AB478" s="32"/>
      <c r="AC478" s="32"/>
      <c r="AD478" s="32"/>
      <c r="AE478" s="32"/>
      <c r="AF478" s="32"/>
      <c r="AG478" s="32"/>
      <c r="AH478" s="32"/>
      <c r="AI478" s="32"/>
      <c r="AJ478" s="32"/>
      <c r="AK478" s="32"/>
      <c r="AL478" s="32"/>
      <c r="AM478" s="32"/>
      <c r="AN478" s="32"/>
      <c r="AO478" s="32"/>
      <c r="AP478" s="32"/>
      <c r="AQ478" s="32"/>
      <c r="AR478" s="32"/>
      <c r="AS478" s="32"/>
      <c r="AT478" s="32"/>
      <c r="AU478" s="32"/>
      <c r="AV478" s="32"/>
      <c r="AW478" s="32"/>
      <c r="AX478" s="32"/>
      <c r="AY478" s="32"/>
      <c r="AZ478" s="32"/>
      <c r="BE478" s="11"/>
    </row>
    <row r="479" spans="2:57" ht="12.75">
      <c r="B479"/>
      <c r="C479" s="32"/>
      <c r="D479" s="32"/>
      <c r="E479" s="32"/>
      <c r="G479"/>
      <c r="H479"/>
      <c r="I479"/>
      <c r="J479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  <c r="AA479" s="32"/>
      <c r="AB479" s="32"/>
      <c r="AC479" s="32"/>
      <c r="AD479" s="32"/>
      <c r="AE479" s="32"/>
      <c r="AF479" s="32"/>
      <c r="AG479" s="32"/>
      <c r="AH479" s="32"/>
      <c r="AI479" s="32"/>
      <c r="AJ479" s="32"/>
      <c r="AK479" s="32"/>
      <c r="AL479" s="32"/>
      <c r="AM479" s="32"/>
      <c r="AN479" s="32"/>
      <c r="AO479" s="32"/>
      <c r="AP479" s="32"/>
      <c r="AQ479" s="32"/>
      <c r="AR479" s="32"/>
      <c r="AS479" s="32"/>
      <c r="AT479" s="32"/>
      <c r="AU479" s="32"/>
      <c r="AV479" s="32"/>
      <c r="AW479" s="32"/>
      <c r="AX479" s="32"/>
      <c r="AY479" s="32"/>
      <c r="AZ479" s="32"/>
      <c r="BE479" s="11"/>
    </row>
    <row r="480" spans="2:52" ht="12.75">
      <c r="B480"/>
      <c r="C480" s="32"/>
      <c r="D480" s="32"/>
      <c r="E480" s="32"/>
      <c r="G480"/>
      <c r="H480"/>
      <c r="I480"/>
      <c r="J480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  <c r="AA480" s="32"/>
      <c r="AB480" s="32"/>
      <c r="AC480" s="32"/>
      <c r="AD480" s="32"/>
      <c r="AE480" s="32"/>
      <c r="AF480" s="32"/>
      <c r="AG480" s="32"/>
      <c r="AH480" s="32"/>
      <c r="AI480" s="32"/>
      <c r="AJ480" s="32"/>
      <c r="AK480" s="32"/>
      <c r="AL480" s="32"/>
      <c r="AM480" s="32"/>
      <c r="AN480" s="32"/>
      <c r="AO480" s="32"/>
      <c r="AP480" s="32"/>
      <c r="AQ480" s="32"/>
      <c r="AR480" s="32"/>
      <c r="AS480" s="32"/>
      <c r="AT480" s="32"/>
      <c r="AU480" s="32"/>
      <c r="AV480" s="32"/>
      <c r="AW480" s="32"/>
      <c r="AX480" s="32"/>
      <c r="AY480" s="32"/>
      <c r="AZ480" s="32"/>
    </row>
    <row r="481" spans="2:52" ht="12.75">
      <c r="B481"/>
      <c r="C481" s="32"/>
      <c r="D481" s="32"/>
      <c r="E481" s="32"/>
      <c r="G481"/>
      <c r="H481"/>
      <c r="I481"/>
      <c r="J481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  <c r="AA481" s="32"/>
      <c r="AB481" s="32"/>
      <c r="AC481" s="32"/>
      <c r="AD481" s="32"/>
      <c r="AE481" s="32"/>
      <c r="AF481" s="32"/>
      <c r="AG481" s="32"/>
      <c r="AH481" s="32"/>
      <c r="AI481" s="32"/>
      <c r="AJ481" s="32"/>
      <c r="AK481" s="32"/>
      <c r="AL481" s="32"/>
      <c r="AM481" s="32"/>
      <c r="AN481" s="32"/>
      <c r="AO481" s="32"/>
      <c r="AP481" s="32"/>
      <c r="AQ481" s="32"/>
      <c r="AR481" s="32"/>
      <c r="AS481" s="32"/>
      <c r="AT481" s="32"/>
      <c r="AU481" s="32"/>
      <c r="AV481" s="32"/>
      <c r="AW481" s="32"/>
      <c r="AX481" s="32"/>
      <c r="AY481" s="32"/>
      <c r="AZ481" s="32"/>
    </row>
    <row r="482" spans="2:52" ht="12.75">
      <c r="B482"/>
      <c r="C482" s="32"/>
      <c r="D482" s="32"/>
      <c r="E482" s="32"/>
      <c r="G482"/>
      <c r="H482"/>
      <c r="I482"/>
      <c r="J48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  <c r="AA482" s="32"/>
      <c r="AB482" s="32"/>
      <c r="AC482" s="32"/>
      <c r="AD482" s="32"/>
      <c r="AE482" s="32"/>
      <c r="AF482" s="32"/>
      <c r="AG482" s="32"/>
      <c r="AH482" s="32"/>
      <c r="AI482" s="32"/>
      <c r="AJ482" s="32"/>
      <c r="AK482" s="32"/>
      <c r="AL482" s="32"/>
      <c r="AM482" s="32"/>
      <c r="AN482" s="32"/>
      <c r="AO482" s="32"/>
      <c r="AP482" s="32"/>
      <c r="AQ482" s="32"/>
      <c r="AR482" s="32"/>
      <c r="AS482" s="32"/>
      <c r="AT482" s="32"/>
      <c r="AU482" s="32"/>
      <c r="AV482" s="32"/>
      <c r="AW482" s="32"/>
      <c r="AX482" s="32"/>
      <c r="AY482" s="32"/>
      <c r="AZ482" s="32"/>
    </row>
    <row r="483" spans="2:52" ht="12.75">
      <c r="B483"/>
      <c r="C483" s="32"/>
      <c r="D483" s="32"/>
      <c r="E483" s="32"/>
      <c r="G483"/>
      <c r="H483"/>
      <c r="I483"/>
      <c r="J483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  <c r="AA483" s="32"/>
      <c r="AB483" s="32"/>
      <c r="AC483" s="32"/>
      <c r="AD483" s="32"/>
      <c r="AE483" s="32"/>
      <c r="AF483" s="32"/>
      <c r="AG483" s="32"/>
      <c r="AH483" s="32"/>
      <c r="AI483" s="32"/>
      <c r="AJ483" s="32"/>
      <c r="AK483" s="32"/>
      <c r="AL483" s="32"/>
      <c r="AM483" s="32"/>
      <c r="AN483" s="32"/>
      <c r="AO483" s="32"/>
      <c r="AP483" s="32"/>
      <c r="AQ483" s="32"/>
      <c r="AR483" s="32"/>
      <c r="AS483" s="32"/>
      <c r="AT483" s="32"/>
      <c r="AU483" s="32"/>
      <c r="AV483" s="32"/>
      <c r="AW483" s="32"/>
      <c r="AX483" s="32"/>
      <c r="AY483" s="32"/>
      <c r="AZ483" s="32"/>
    </row>
    <row r="484" spans="2:52" ht="12.75">
      <c r="B484"/>
      <c r="C484" s="32"/>
      <c r="D484" s="32"/>
      <c r="E484" s="32"/>
      <c r="G484"/>
      <c r="H484"/>
      <c r="I484"/>
      <c r="J484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  <c r="AA484" s="32"/>
      <c r="AB484" s="32"/>
      <c r="AC484" s="32"/>
      <c r="AD484" s="32"/>
      <c r="AE484" s="32"/>
      <c r="AF484" s="32"/>
      <c r="AG484" s="32"/>
      <c r="AH484" s="32"/>
      <c r="AI484" s="32"/>
      <c r="AJ484" s="32"/>
      <c r="AK484" s="32"/>
      <c r="AL484" s="32"/>
      <c r="AM484" s="32"/>
      <c r="AN484" s="32"/>
      <c r="AO484" s="32"/>
      <c r="AP484" s="32"/>
      <c r="AQ484" s="32"/>
      <c r="AR484" s="32"/>
      <c r="AS484" s="32"/>
      <c r="AT484" s="32"/>
      <c r="AU484" s="32"/>
      <c r="AV484" s="32"/>
      <c r="AW484" s="32"/>
      <c r="AX484" s="32"/>
      <c r="AY484" s="32"/>
      <c r="AZ484" s="32"/>
    </row>
    <row r="485" spans="2:52" ht="12.75">
      <c r="B485"/>
      <c r="C485" s="32"/>
      <c r="D485" s="32"/>
      <c r="E485" s="32"/>
      <c r="G485"/>
      <c r="H485"/>
      <c r="I485"/>
      <c r="J485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  <c r="AA485" s="32"/>
      <c r="AB485" s="32"/>
      <c r="AC485" s="32"/>
      <c r="AD485" s="32"/>
      <c r="AE485" s="32"/>
      <c r="AF485" s="32"/>
      <c r="AG485" s="32"/>
      <c r="AH485" s="32"/>
      <c r="AI485" s="32"/>
      <c r="AJ485" s="32"/>
      <c r="AK485" s="32"/>
      <c r="AL485" s="32"/>
      <c r="AM485" s="32"/>
      <c r="AN485" s="32"/>
      <c r="AO485" s="32"/>
      <c r="AP485" s="32"/>
      <c r="AQ485" s="32"/>
      <c r="AR485" s="32"/>
      <c r="AS485" s="32"/>
      <c r="AT485" s="32"/>
      <c r="AU485" s="32"/>
      <c r="AV485" s="32"/>
      <c r="AW485" s="32"/>
      <c r="AX485" s="32"/>
      <c r="AY485" s="32"/>
      <c r="AZ485" s="32"/>
    </row>
    <row r="486" spans="2:52" ht="12.75">
      <c r="B486"/>
      <c r="C486" s="32"/>
      <c r="D486" s="32"/>
      <c r="E486" s="32"/>
      <c r="G486"/>
      <c r="H486"/>
      <c r="I486"/>
      <c r="J486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  <c r="AA486" s="32"/>
      <c r="AB486" s="32"/>
      <c r="AC486" s="32"/>
      <c r="AD486" s="32"/>
      <c r="AE486" s="32"/>
      <c r="AF486" s="32"/>
      <c r="AG486" s="32"/>
      <c r="AH486" s="32"/>
      <c r="AI486" s="32"/>
      <c r="AJ486" s="32"/>
      <c r="AK486" s="32"/>
      <c r="AL486" s="32"/>
      <c r="AM486" s="32"/>
      <c r="AN486" s="32"/>
      <c r="AO486" s="32"/>
      <c r="AP486" s="32"/>
      <c r="AQ486" s="32"/>
      <c r="AR486" s="32"/>
      <c r="AS486" s="32"/>
      <c r="AT486" s="32"/>
      <c r="AU486" s="32"/>
      <c r="AV486" s="32"/>
      <c r="AW486" s="32"/>
      <c r="AX486" s="32"/>
      <c r="AY486" s="32"/>
      <c r="AZ486" s="32"/>
    </row>
    <row r="487" spans="2:52" ht="12.75">
      <c r="B487"/>
      <c r="C487" s="32"/>
      <c r="D487" s="32"/>
      <c r="E487" s="32"/>
      <c r="G487"/>
      <c r="H487"/>
      <c r="I487"/>
      <c r="J487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  <c r="AA487" s="32"/>
      <c r="AB487" s="32"/>
      <c r="AC487" s="32"/>
      <c r="AD487" s="32"/>
      <c r="AE487" s="32"/>
      <c r="AF487" s="32"/>
      <c r="AG487" s="32"/>
      <c r="AH487" s="32"/>
      <c r="AI487" s="32"/>
      <c r="AJ487" s="32"/>
      <c r="AK487" s="32"/>
      <c r="AL487" s="32"/>
      <c r="AM487" s="32"/>
      <c r="AN487" s="32"/>
      <c r="AO487" s="32"/>
      <c r="AP487" s="32"/>
      <c r="AQ487" s="32"/>
      <c r="AR487" s="32"/>
      <c r="AS487" s="32"/>
      <c r="AT487" s="32"/>
      <c r="AU487" s="32"/>
      <c r="AV487" s="32"/>
      <c r="AW487" s="32"/>
      <c r="AX487" s="32"/>
      <c r="AY487" s="32"/>
      <c r="AZ487" s="32"/>
    </row>
    <row r="488" spans="2:52" ht="12.75">
      <c r="B488"/>
      <c r="C488" s="32"/>
      <c r="D488" s="32"/>
      <c r="E488" s="32"/>
      <c r="G488"/>
      <c r="H488"/>
      <c r="I488"/>
      <c r="J488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  <c r="AA488" s="32"/>
      <c r="AB488" s="32"/>
      <c r="AC488" s="32"/>
      <c r="AD488" s="32"/>
      <c r="AE488" s="32"/>
      <c r="AF488" s="32"/>
      <c r="AG488" s="32"/>
      <c r="AH488" s="32"/>
      <c r="AI488" s="32"/>
      <c r="AJ488" s="32"/>
      <c r="AK488" s="32"/>
      <c r="AL488" s="32"/>
      <c r="AM488" s="32"/>
      <c r="AN488" s="32"/>
      <c r="AO488" s="32"/>
      <c r="AP488" s="32"/>
      <c r="AQ488" s="32"/>
      <c r="AR488" s="32"/>
      <c r="AS488" s="32"/>
      <c r="AT488" s="32"/>
      <c r="AU488" s="32"/>
      <c r="AV488" s="32"/>
      <c r="AW488" s="32"/>
      <c r="AX488" s="32"/>
      <c r="AY488" s="32"/>
      <c r="AZ488" s="32"/>
    </row>
    <row r="489" spans="2:52" ht="12.75">
      <c r="B489"/>
      <c r="C489" s="32"/>
      <c r="D489" s="32"/>
      <c r="E489" s="32"/>
      <c r="G489"/>
      <c r="H489"/>
      <c r="I489"/>
      <c r="J489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  <c r="AA489" s="32"/>
      <c r="AB489" s="32"/>
      <c r="AC489" s="32"/>
      <c r="AD489" s="32"/>
      <c r="AE489" s="32"/>
      <c r="AF489" s="32"/>
      <c r="AG489" s="32"/>
      <c r="AH489" s="32"/>
      <c r="AI489" s="32"/>
      <c r="AJ489" s="32"/>
      <c r="AK489" s="32"/>
      <c r="AL489" s="32"/>
      <c r="AM489" s="32"/>
      <c r="AN489" s="32"/>
      <c r="AO489" s="32"/>
      <c r="AP489" s="32"/>
      <c r="AQ489" s="32"/>
      <c r="AR489" s="32"/>
      <c r="AS489" s="32"/>
      <c r="AT489" s="32"/>
      <c r="AU489" s="32"/>
      <c r="AV489" s="32"/>
      <c r="AW489" s="32"/>
      <c r="AX489" s="32"/>
      <c r="AY489" s="32"/>
      <c r="AZ489" s="32"/>
    </row>
    <row r="490" spans="2:52" ht="12.75">
      <c r="B490"/>
      <c r="C490" s="32"/>
      <c r="D490" s="32"/>
      <c r="E490" s="32"/>
      <c r="G490"/>
      <c r="H490"/>
      <c r="I490"/>
      <c r="J490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  <c r="AA490" s="32"/>
      <c r="AB490" s="32"/>
      <c r="AC490" s="32"/>
      <c r="AD490" s="32"/>
      <c r="AE490" s="32"/>
      <c r="AF490" s="32"/>
      <c r="AG490" s="32"/>
      <c r="AH490" s="32"/>
      <c r="AI490" s="32"/>
      <c r="AJ490" s="32"/>
      <c r="AK490" s="32"/>
      <c r="AL490" s="32"/>
      <c r="AM490" s="32"/>
      <c r="AN490" s="32"/>
      <c r="AO490" s="32"/>
      <c r="AP490" s="32"/>
      <c r="AQ490" s="32"/>
      <c r="AR490" s="32"/>
      <c r="AS490" s="32"/>
      <c r="AT490" s="32"/>
      <c r="AU490" s="32"/>
      <c r="AV490" s="32"/>
      <c r="AW490" s="32"/>
      <c r="AX490" s="32"/>
      <c r="AY490" s="32"/>
      <c r="AZ490" s="32"/>
    </row>
    <row r="491" spans="2:52" ht="12.75">
      <c r="B491"/>
      <c r="C491" s="32"/>
      <c r="D491" s="32"/>
      <c r="E491" s="32"/>
      <c r="G491"/>
      <c r="H491"/>
      <c r="I491"/>
      <c r="J491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  <c r="AA491" s="32"/>
      <c r="AB491" s="32"/>
      <c r="AC491" s="32"/>
      <c r="AD491" s="32"/>
      <c r="AE491" s="32"/>
      <c r="AF491" s="32"/>
      <c r="AG491" s="32"/>
      <c r="AH491" s="32"/>
      <c r="AI491" s="32"/>
      <c r="AJ491" s="32"/>
      <c r="AK491" s="32"/>
      <c r="AL491" s="32"/>
      <c r="AM491" s="32"/>
      <c r="AN491" s="32"/>
      <c r="AO491" s="32"/>
      <c r="AP491" s="32"/>
      <c r="AQ491" s="32"/>
      <c r="AR491" s="32"/>
      <c r="AS491" s="32"/>
      <c r="AT491" s="32"/>
      <c r="AU491" s="32"/>
      <c r="AV491" s="32"/>
      <c r="AW491" s="32"/>
      <c r="AX491" s="32"/>
      <c r="AY491" s="32"/>
      <c r="AZ491" s="32"/>
    </row>
    <row r="492" spans="2:52" ht="12.75">
      <c r="B492"/>
      <c r="C492" s="32"/>
      <c r="D492" s="32"/>
      <c r="E492" s="32"/>
      <c r="G492"/>
      <c r="H492"/>
      <c r="I492"/>
      <c r="J49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  <c r="AA492" s="32"/>
      <c r="AB492" s="32"/>
      <c r="AC492" s="32"/>
      <c r="AD492" s="32"/>
      <c r="AE492" s="32"/>
      <c r="AF492" s="32"/>
      <c r="AG492" s="32"/>
      <c r="AH492" s="32"/>
      <c r="AI492" s="32"/>
      <c r="AJ492" s="32"/>
      <c r="AK492" s="32"/>
      <c r="AL492" s="32"/>
      <c r="AM492" s="32"/>
      <c r="AN492" s="32"/>
      <c r="AO492" s="32"/>
      <c r="AP492" s="32"/>
      <c r="AQ492" s="32"/>
      <c r="AR492" s="32"/>
      <c r="AS492" s="32"/>
      <c r="AT492" s="32"/>
      <c r="AU492" s="32"/>
      <c r="AV492" s="32"/>
      <c r="AW492" s="32"/>
      <c r="AX492" s="32"/>
      <c r="AY492" s="32"/>
      <c r="AZ492" s="32"/>
    </row>
    <row r="493" spans="2:52" ht="12.75">
      <c r="B493"/>
      <c r="C493" s="32"/>
      <c r="D493" s="32"/>
      <c r="E493" s="32"/>
      <c r="G493"/>
      <c r="H493"/>
      <c r="I493"/>
      <c r="J493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  <c r="AA493" s="32"/>
      <c r="AB493" s="32"/>
      <c r="AC493" s="32"/>
      <c r="AD493" s="32"/>
      <c r="AE493" s="32"/>
      <c r="AF493" s="32"/>
      <c r="AG493" s="32"/>
      <c r="AH493" s="32"/>
      <c r="AI493" s="32"/>
      <c r="AJ493" s="32"/>
      <c r="AK493" s="32"/>
      <c r="AL493" s="32"/>
      <c r="AM493" s="32"/>
      <c r="AN493" s="32"/>
      <c r="AO493" s="32"/>
      <c r="AP493" s="32"/>
      <c r="AQ493" s="32"/>
      <c r="AR493" s="32"/>
      <c r="AS493" s="32"/>
      <c r="AT493" s="32"/>
      <c r="AU493" s="32"/>
      <c r="AV493" s="32"/>
      <c r="AW493" s="32"/>
      <c r="AX493" s="32"/>
      <c r="AY493" s="32"/>
      <c r="AZ493" s="32"/>
    </row>
    <row r="494" spans="2:52" ht="12.75">
      <c r="B494"/>
      <c r="C494" s="32"/>
      <c r="D494" s="32"/>
      <c r="E494" s="32"/>
      <c r="G494"/>
      <c r="H494"/>
      <c r="I494"/>
      <c r="J494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  <c r="AA494" s="32"/>
      <c r="AB494" s="32"/>
      <c r="AC494" s="32"/>
      <c r="AD494" s="32"/>
      <c r="AE494" s="32"/>
      <c r="AF494" s="32"/>
      <c r="AG494" s="32"/>
      <c r="AH494" s="32"/>
      <c r="AI494" s="32"/>
      <c r="AJ494" s="32"/>
      <c r="AK494" s="32"/>
      <c r="AL494" s="32"/>
      <c r="AM494" s="32"/>
      <c r="AN494" s="32"/>
      <c r="AO494" s="32"/>
      <c r="AP494" s="32"/>
      <c r="AQ494" s="32"/>
      <c r="AR494" s="32"/>
      <c r="AS494" s="32"/>
      <c r="AT494" s="32"/>
      <c r="AU494" s="32"/>
      <c r="AV494" s="32"/>
      <c r="AW494" s="32"/>
      <c r="AX494" s="32"/>
      <c r="AY494" s="32"/>
      <c r="AZ494" s="32"/>
    </row>
    <row r="495" spans="2:52" ht="12.75">
      <c r="B495"/>
      <c r="C495" s="32"/>
      <c r="D495" s="32"/>
      <c r="E495" s="32"/>
      <c r="G495"/>
      <c r="H495"/>
      <c r="I495"/>
      <c r="J495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  <c r="AA495" s="32"/>
      <c r="AB495" s="32"/>
      <c r="AC495" s="32"/>
      <c r="AD495" s="32"/>
      <c r="AE495" s="32"/>
      <c r="AF495" s="32"/>
      <c r="AG495" s="32"/>
      <c r="AH495" s="32"/>
      <c r="AI495" s="32"/>
      <c r="AJ495" s="32"/>
      <c r="AK495" s="32"/>
      <c r="AL495" s="32"/>
      <c r="AM495" s="32"/>
      <c r="AN495" s="32"/>
      <c r="AO495" s="32"/>
      <c r="AP495" s="32"/>
      <c r="AQ495" s="32"/>
      <c r="AR495" s="32"/>
      <c r="AS495" s="32"/>
      <c r="AT495" s="32"/>
      <c r="AU495" s="32"/>
      <c r="AV495" s="32"/>
      <c r="AW495" s="32"/>
      <c r="AX495" s="32"/>
      <c r="AY495" s="32"/>
      <c r="AZ495" s="32"/>
    </row>
    <row r="496" spans="2:52" ht="12.75">
      <c r="B496"/>
      <c r="C496" s="32"/>
      <c r="D496" s="32"/>
      <c r="E496" s="32"/>
      <c r="G496"/>
      <c r="H496"/>
      <c r="I496"/>
      <c r="J496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  <c r="AA496" s="32"/>
      <c r="AB496" s="32"/>
      <c r="AC496" s="32"/>
      <c r="AD496" s="32"/>
      <c r="AE496" s="32"/>
      <c r="AF496" s="32"/>
      <c r="AG496" s="32"/>
      <c r="AH496" s="32"/>
      <c r="AI496" s="32"/>
      <c r="AJ496" s="32"/>
      <c r="AK496" s="32"/>
      <c r="AL496" s="32"/>
      <c r="AM496" s="32"/>
      <c r="AN496" s="32"/>
      <c r="AO496" s="32"/>
      <c r="AP496" s="32"/>
      <c r="AQ496" s="32"/>
      <c r="AR496" s="32"/>
      <c r="AS496" s="32"/>
      <c r="AT496" s="32"/>
      <c r="AU496" s="32"/>
      <c r="AV496" s="32"/>
      <c r="AW496" s="32"/>
      <c r="AX496" s="32"/>
      <c r="AY496" s="32"/>
      <c r="AZ496" s="32"/>
    </row>
    <row r="497" spans="2:52" ht="12.75">
      <c r="B497"/>
      <c r="C497" s="32"/>
      <c r="D497" s="32"/>
      <c r="E497" s="32"/>
      <c r="G497"/>
      <c r="H497"/>
      <c r="I497"/>
      <c r="J497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  <c r="AA497" s="32"/>
      <c r="AB497" s="32"/>
      <c r="AC497" s="32"/>
      <c r="AD497" s="32"/>
      <c r="AE497" s="32"/>
      <c r="AF497" s="32"/>
      <c r="AG497" s="32"/>
      <c r="AH497" s="32"/>
      <c r="AI497" s="32"/>
      <c r="AJ497" s="32"/>
      <c r="AK497" s="32"/>
      <c r="AL497" s="32"/>
      <c r="AM497" s="32"/>
      <c r="AN497" s="32"/>
      <c r="AO497" s="32"/>
      <c r="AP497" s="32"/>
      <c r="AQ497" s="32"/>
      <c r="AR497" s="32"/>
      <c r="AS497" s="32"/>
      <c r="AT497" s="32"/>
      <c r="AU497" s="32"/>
      <c r="AV497" s="32"/>
      <c r="AW497" s="32"/>
      <c r="AX497" s="32"/>
      <c r="AY497" s="32"/>
      <c r="AZ497" s="32"/>
    </row>
    <row r="498" spans="2:52" ht="12.75">
      <c r="B498"/>
      <c r="C498" s="32"/>
      <c r="D498" s="32"/>
      <c r="E498" s="32"/>
      <c r="G498"/>
      <c r="H498"/>
      <c r="I498"/>
      <c r="J498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  <c r="AA498" s="32"/>
      <c r="AB498" s="32"/>
      <c r="AC498" s="32"/>
      <c r="AD498" s="32"/>
      <c r="AE498" s="32"/>
      <c r="AF498" s="32"/>
      <c r="AG498" s="32"/>
      <c r="AH498" s="32"/>
      <c r="AI498" s="32"/>
      <c r="AJ498" s="32"/>
      <c r="AK498" s="32"/>
      <c r="AL498" s="32"/>
      <c r="AM498" s="32"/>
      <c r="AN498" s="32"/>
      <c r="AO498" s="32"/>
      <c r="AP498" s="32"/>
      <c r="AQ498" s="32"/>
      <c r="AR498" s="32"/>
      <c r="AS498" s="32"/>
      <c r="AT498" s="32"/>
      <c r="AU498" s="32"/>
      <c r="AV498" s="32"/>
      <c r="AW498" s="32"/>
      <c r="AX498" s="32"/>
      <c r="AY498" s="32"/>
      <c r="AZ498" s="32"/>
    </row>
    <row r="499" spans="2:52" ht="12.75">
      <c r="B499"/>
      <c r="C499" s="32"/>
      <c r="D499" s="32"/>
      <c r="E499" s="32"/>
      <c r="G499"/>
      <c r="H499"/>
      <c r="I499"/>
      <c r="J499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  <c r="AA499" s="32"/>
      <c r="AB499" s="32"/>
      <c r="AC499" s="32"/>
      <c r="AD499" s="32"/>
      <c r="AE499" s="32"/>
      <c r="AF499" s="32"/>
      <c r="AG499" s="32"/>
      <c r="AH499" s="32"/>
      <c r="AI499" s="32"/>
      <c r="AJ499" s="32"/>
      <c r="AK499" s="32"/>
      <c r="AL499" s="32"/>
      <c r="AM499" s="32"/>
      <c r="AN499" s="32"/>
      <c r="AO499" s="32"/>
      <c r="AP499" s="32"/>
      <c r="AQ499" s="32"/>
      <c r="AR499" s="32"/>
      <c r="AS499" s="32"/>
      <c r="AT499" s="32"/>
      <c r="AU499" s="32"/>
      <c r="AV499" s="32"/>
      <c r="AW499" s="32"/>
      <c r="AX499" s="32"/>
      <c r="AY499" s="32"/>
      <c r="AZ499" s="32"/>
    </row>
    <row r="500" spans="2:52" ht="12.75">
      <c r="B500"/>
      <c r="C500" s="32"/>
      <c r="D500" s="32"/>
      <c r="E500" s="32"/>
      <c r="G500"/>
      <c r="H500"/>
      <c r="I500"/>
      <c r="J500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  <c r="AA500" s="32"/>
      <c r="AB500" s="32"/>
      <c r="AC500" s="32"/>
      <c r="AD500" s="32"/>
      <c r="AE500" s="32"/>
      <c r="AF500" s="32"/>
      <c r="AG500" s="32"/>
      <c r="AH500" s="32"/>
      <c r="AI500" s="32"/>
      <c r="AJ500" s="32"/>
      <c r="AK500" s="32"/>
      <c r="AL500" s="32"/>
      <c r="AM500" s="32"/>
      <c r="AN500" s="32"/>
      <c r="AO500" s="32"/>
      <c r="AP500" s="32"/>
      <c r="AQ500" s="32"/>
      <c r="AR500" s="32"/>
      <c r="AS500" s="32"/>
      <c r="AT500" s="32"/>
      <c r="AU500" s="32"/>
      <c r="AV500" s="32"/>
      <c r="AW500" s="32"/>
      <c r="AX500" s="32"/>
      <c r="AY500" s="32"/>
      <c r="AZ500" s="32"/>
    </row>
    <row r="501" spans="2:52" ht="12.75">
      <c r="B501"/>
      <c r="C501" s="32"/>
      <c r="D501" s="32"/>
      <c r="E501" s="32"/>
      <c r="G501"/>
      <c r="H501"/>
      <c r="I501"/>
      <c r="J501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  <c r="AA501" s="32"/>
      <c r="AB501" s="32"/>
      <c r="AC501" s="32"/>
      <c r="AD501" s="32"/>
      <c r="AE501" s="32"/>
      <c r="AF501" s="32"/>
      <c r="AG501" s="32"/>
      <c r="AH501" s="32"/>
      <c r="AI501" s="32"/>
      <c r="AJ501" s="32"/>
      <c r="AK501" s="32"/>
      <c r="AL501" s="32"/>
      <c r="AM501" s="32"/>
      <c r="AN501" s="32"/>
      <c r="AO501" s="32"/>
      <c r="AP501" s="32"/>
      <c r="AQ501" s="32"/>
      <c r="AR501" s="32"/>
      <c r="AS501" s="32"/>
      <c r="AT501" s="32"/>
      <c r="AU501" s="32"/>
      <c r="AV501" s="32"/>
      <c r="AW501" s="32"/>
      <c r="AX501" s="32"/>
      <c r="AY501" s="32"/>
      <c r="AZ501" s="32"/>
    </row>
    <row r="502" spans="2:52" ht="12.75">
      <c r="B502"/>
      <c r="C502" s="32"/>
      <c r="D502" s="32"/>
      <c r="E502" s="32"/>
      <c r="G502"/>
      <c r="H502"/>
      <c r="I502"/>
      <c r="J50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  <c r="AA502" s="32"/>
      <c r="AB502" s="32"/>
      <c r="AC502" s="32"/>
      <c r="AD502" s="32"/>
      <c r="AE502" s="32"/>
      <c r="AF502" s="32"/>
      <c r="AG502" s="32"/>
      <c r="AH502" s="32"/>
      <c r="AI502" s="32"/>
      <c r="AJ502" s="32"/>
      <c r="AK502" s="32"/>
      <c r="AL502" s="32"/>
      <c r="AM502" s="32"/>
      <c r="AN502" s="32"/>
      <c r="AO502" s="32"/>
      <c r="AP502" s="32"/>
      <c r="AQ502" s="32"/>
      <c r="AR502" s="32"/>
      <c r="AS502" s="32"/>
      <c r="AT502" s="32"/>
      <c r="AU502" s="32"/>
      <c r="AV502" s="32"/>
      <c r="AW502" s="32"/>
      <c r="AX502" s="32"/>
      <c r="AY502" s="32"/>
      <c r="AZ502" s="32"/>
    </row>
    <row r="503" spans="2:52" ht="12.75">
      <c r="B503"/>
      <c r="C503" s="32"/>
      <c r="D503" s="32"/>
      <c r="E503" s="32"/>
      <c r="G503"/>
      <c r="H503"/>
      <c r="I503"/>
      <c r="J503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  <c r="AA503" s="32"/>
      <c r="AB503" s="32"/>
      <c r="AC503" s="32"/>
      <c r="AD503" s="32"/>
      <c r="AE503" s="32"/>
      <c r="AF503" s="32"/>
      <c r="AG503" s="32"/>
      <c r="AH503" s="32"/>
      <c r="AI503" s="32"/>
      <c r="AJ503" s="32"/>
      <c r="AK503" s="32"/>
      <c r="AL503" s="32"/>
      <c r="AM503" s="32"/>
      <c r="AN503" s="32"/>
      <c r="AO503" s="32"/>
      <c r="AP503" s="32"/>
      <c r="AQ503" s="32"/>
      <c r="AR503" s="32"/>
      <c r="AS503" s="32"/>
      <c r="AT503" s="32"/>
      <c r="AU503" s="32"/>
      <c r="AV503" s="32"/>
      <c r="AW503" s="32"/>
      <c r="AX503" s="32"/>
      <c r="AY503" s="32"/>
      <c r="AZ503" s="32"/>
    </row>
    <row r="504" spans="2:52" ht="12.75">
      <c r="B504"/>
      <c r="C504" s="32"/>
      <c r="D504" s="32"/>
      <c r="E504" s="32"/>
      <c r="G504"/>
      <c r="H504"/>
      <c r="I504"/>
      <c r="J504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  <c r="AA504" s="32"/>
      <c r="AB504" s="32"/>
      <c r="AC504" s="32"/>
      <c r="AD504" s="32"/>
      <c r="AE504" s="32"/>
      <c r="AF504" s="32"/>
      <c r="AG504" s="32"/>
      <c r="AH504" s="32"/>
      <c r="AI504" s="32"/>
      <c r="AJ504" s="32"/>
      <c r="AK504" s="32"/>
      <c r="AL504" s="32"/>
      <c r="AM504" s="32"/>
      <c r="AN504" s="32"/>
      <c r="AO504" s="32"/>
      <c r="AP504" s="32"/>
      <c r="AQ504" s="32"/>
      <c r="AR504" s="32"/>
      <c r="AS504" s="32"/>
      <c r="AT504" s="32"/>
      <c r="AU504" s="32"/>
      <c r="AV504" s="32"/>
      <c r="AW504" s="32"/>
      <c r="AX504" s="32"/>
      <c r="AY504" s="32"/>
      <c r="AZ504" s="32"/>
    </row>
    <row r="505" spans="2:52" ht="12.75">
      <c r="B505"/>
      <c r="C505" s="32"/>
      <c r="D505" s="32"/>
      <c r="E505" s="32"/>
      <c r="G505"/>
      <c r="H505"/>
      <c r="I505"/>
      <c r="J505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  <c r="AA505" s="32"/>
      <c r="AB505" s="32"/>
      <c r="AC505" s="32"/>
      <c r="AD505" s="32"/>
      <c r="AE505" s="32"/>
      <c r="AF505" s="32"/>
      <c r="AG505" s="32"/>
      <c r="AH505" s="32"/>
      <c r="AI505" s="32"/>
      <c r="AJ505" s="32"/>
      <c r="AK505" s="32"/>
      <c r="AL505" s="32"/>
      <c r="AM505" s="32"/>
      <c r="AN505" s="32"/>
      <c r="AO505" s="32"/>
      <c r="AP505" s="32"/>
      <c r="AQ505" s="32"/>
      <c r="AR505" s="32"/>
      <c r="AS505" s="32"/>
      <c r="AT505" s="32"/>
      <c r="AU505" s="32"/>
      <c r="AV505" s="32"/>
      <c r="AW505" s="32"/>
      <c r="AX505" s="32"/>
      <c r="AY505" s="32"/>
      <c r="AZ505" s="32"/>
    </row>
    <row r="506" spans="2:52" ht="12.75">
      <c r="B506"/>
      <c r="C506" s="32"/>
      <c r="D506" s="32"/>
      <c r="E506" s="32"/>
      <c r="G506"/>
      <c r="H506"/>
      <c r="I506"/>
      <c r="J506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  <c r="AA506" s="32"/>
      <c r="AB506" s="32"/>
      <c r="AC506" s="32"/>
      <c r="AD506" s="32"/>
      <c r="AE506" s="32"/>
      <c r="AF506" s="32"/>
      <c r="AG506" s="32"/>
      <c r="AH506" s="32"/>
      <c r="AI506" s="32"/>
      <c r="AJ506" s="32"/>
      <c r="AK506" s="32"/>
      <c r="AL506" s="32"/>
      <c r="AM506" s="32"/>
      <c r="AN506" s="32"/>
      <c r="AO506" s="32"/>
      <c r="AP506" s="32"/>
      <c r="AQ506" s="32"/>
      <c r="AR506" s="32"/>
      <c r="AS506" s="32"/>
      <c r="AT506" s="32"/>
      <c r="AU506" s="32"/>
      <c r="AV506" s="32"/>
      <c r="AW506" s="32"/>
      <c r="AX506" s="32"/>
      <c r="AY506" s="32"/>
      <c r="AZ506" s="32"/>
    </row>
    <row r="507" spans="2:52" ht="12.75">
      <c r="B507"/>
      <c r="C507" s="32"/>
      <c r="D507" s="32"/>
      <c r="E507" s="32"/>
      <c r="G507"/>
      <c r="H507"/>
      <c r="I507"/>
      <c r="J507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  <c r="AA507" s="32"/>
      <c r="AB507" s="32"/>
      <c r="AC507" s="32"/>
      <c r="AD507" s="32"/>
      <c r="AE507" s="32"/>
      <c r="AF507" s="32"/>
      <c r="AG507" s="32"/>
      <c r="AH507" s="32"/>
      <c r="AI507" s="32"/>
      <c r="AJ507" s="32"/>
      <c r="AK507" s="32"/>
      <c r="AL507" s="32"/>
      <c r="AM507" s="32"/>
      <c r="AN507" s="32"/>
      <c r="AO507" s="32"/>
      <c r="AP507" s="32"/>
      <c r="AQ507" s="32"/>
      <c r="AR507" s="32"/>
      <c r="AS507" s="32"/>
      <c r="AT507" s="32"/>
      <c r="AU507" s="32"/>
      <c r="AV507" s="32"/>
      <c r="AW507" s="32"/>
      <c r="AX507" s="32"/>
      <c r="AY507" s="32"/>
      <c r="AZ507" s="32"/>
    </row>
    <row r="508" spans="2:52" ht="12.75">
      <c r="B508"/>
      <c r="C508" s="32"/>
      <c r="D508" s="32"/>
      <c r="E508" s="32"/>
      <c r="G508"/>
      <c r="H508"/>
      <c r="I508"/>
      <c r="J508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  <c r="AA508" s="32"/>
      <c r="AB508" s="32"/>
      <c r="AC508" s="32"/>
      <c r="AD508" s="32"/>
      <c r="AE508" s="32"/>
      <c r="AF508" s="32"/>
      <c r="AG508" s="32"/>
      <c r="AH508" s="32"/>
      <c r="AI508" s="32"/>
      <c r="AJ508" s="32"/>
      <c r="AK508" s="32"/>
      <c r="AL508" s="32"/>
      <c r="AM508" s="32"/>
      <c r="AN508" s="32"/>
      <c r="AO508" s="32"/>
      <c r="AP508" s="32"/>
      <c r="AQ508" s="32"/>
      <c r="AR508" s="32"/>
      <c r="AS508" s="32"/>
      <c r="AT508" s="32"/>
      <c r="AU508" s="32"/>
      <c r="AV508" s="32"/>
      <c r="AW508" s="32"/>
      <c r="AX508" s="32"/>
      <c r="AY508" s="32"/>
      <c r="AZ508" s="32"/>
    </row>
    <row r="509" spans="2:52" ht="12.75">
      <c r="B509"/>
      <c r="C509" s="32"/>
      <c r="D509" s="32"/>
      <c r="E509" s="32"/>
      <c r="G509"/>
      <c r="H509"/>
      <c r="I509"/>
      <c r="J509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  <c r="AA509" s="32"/>
      <c r="AB509" s="32"/>
      <c r="AC509" s="32"/>
      <c r="AD509" s="32"/>
      <c r="AE509" s="32"/>
      <c r="AF509" s="32"/>
      <c r="AG509" s="32"/>
      <c r="AH509" s="32"/>
      <c r="AI509" s="32"/>
      <c r="AJ509" s="32"/>
      <c r="AK509" s="32"/>
      <c r="AL509" s="32"/>
      <c r="AM509" s="32"/>
      <c r="AN509" s="32"/>
      <c r="AO509" s="32"/>
      <c r="AP509" s="32"/>
      <c r="AQ509" s="32"/>
      <c r="AR509" s="32"/>
      <c r="AS509" s="32"/>
      <c r="AT509" s="32"/>
      <c r="AU509" s="32"/>
      <c r="AV509" s="32"/>
      <c r="AW509" s="32"/>
      <c r="AX509" s="32"/>
      <c r="AY509" s="32"/>
      <c r="AZ509" s="32"/>
    </row>
    <row r="510" spans="2:52" ht="12.75">
      <c r="B510"/>
      <c r="C510" s="32"/>
      <c r="D510" s="32"/>
      <c r="E510" s="32"/>
      <c r="G510"/>
      <c r="H510"/>
      <c r="I510"/>
      <c r="J510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  <c r="AA510" s="32"/>
      <c r="AB510" s="32"/>
      <c r="AC510" s="32"/>
      <c r="AD510" s="32"/>
      <c r="AE510" s="32"/>
      <c r="AF510" s="32"/>
      <c r="AG510" s="32"/>
      <c r="AH510" s="32"/>
      <c r="AI510" s="32"/>
      <c r="AJ510" s="32"/>
      <c r="AK510" s="32"/>
      <c r="AL510" s="32"/>
      <c r="AM510" s="32"/>
      <c r="AN510" s="32"/>
      <c r="AO510" s="32"/>
      <c r="AP510" s="32"/>
      <c r="AQ510" s="32"/>
      <c r="AR510" s="32"/>
      <c r="AS510" s="32"/>
      <c r="AT510" s="32"/>
      <c r="AU510" s="32"/>
      <c r="AV510" s="32"/>
      <c r="AW510" s="32"/>
      <c r="AX510" s="32"/>
      <c r="AY510" s="32"/>
      <c r="AZ510" s="32"/>
    </row>
    <row r="511" spans="2:52" ht="12.75">
      <c r="B511"/>
      <c r="C511" s="32"/>
      <c r="D511" s="32"/>
      <c r="E511" s="32"/>
      <c r="G511"/>
      <c r="H511"/>
      <c r="I511"/>
      <c r="J511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  <c r="AA511" s="32"/>
      <c r="AB511" s="32"/>
      <c r="AC511" s="32"/>
      <c r="AD511" s="32"/>
      <c r="AE511" s="32"/>
      <c r="AF511" s="32"/>
      <c r="AG511" s="32"/>
      <c r="AH511" s="32"/>
      <c r="AI511" s="32"/>
      <c r="AJ511" s="32"/>
      <c r="AK511" s="32"/>
      <c r="AL511" s="32"/>
      <c r="AM511" s="32"/>
      <c r="AN511" s="32"/>
      <c r="AO511" s="32"/>
      <c r="AP511" s="32"/>
      <c r="AQ511" s="32"/>
      <c r="AR511" s="32"/>
      <c r="AS511" s="32"/>
      <c r="AT511" s="32"/>
      <c r="AU511" s="32"/>
      <c r="AV511" s="32"/>
      <c r="AW511" s="32"/>
      <c r="AX511" s="32"/>
      <c r="AY511" s="32"/>
      <c r="AZ511" s="32"/>
    </row>
    <row r="512" spans="2:52" ht="12.75">
      <c r="B512"/>
      <c r="C512" s="32"/>
      <c r="D512" s="32"/>
      <c r="E512" s="32"/>
      <c r="G512"/>
      <c r="H512"/>
      <c r="I512"/>
      <c r="J51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32"/>
      <c r="AA512" s="32"/>
      <c r="AB512" s="32"/>
      <c r="AC512" s="32"/>
      <c r="AD512" s="32"/>
      <c r="AE512" s="32"/>
      <c r="AF512" s="32"/>
      <c r="AG512" s="32"/>
      <c r="AH512" s="32"/>
      <c r="AI512" s="32"/>
      <c r="AJ512" s="32"/>
      <c r="AK512" s="32"/>
      <c r="AL512" s="32"/>
      <c r="AM512" s="32"/>
      <c r="AN512" s="32"/>
      <c r="AO512" s="32"/>
      <c r="AP512" s="32"/>
      <c r="AQ512" s="32"/>
      <c r="AR512" s="32"/>
      <c r="AS512" s="32"/>
      <c r="AT512" s="32"/>
      <c r="AU512" s="32"/>
      <c r="AV512" s="32"/>
      <c r="AW512" s="32"/>
      <c r="AX512" s="32"/>
      <c r="AY512" s="32"/>
      <c r="AZ512" s="32"/>
    </row>
    <row r="513" spans="2:52" ht="12.75">
      <c r="B513"/>
      <c r="C513" s="32"/>
      <c r="D513" s="32"/>
      <c r="E513" s="32"/>
      <c r="G513"/>
      <c r="H513"/>
      <c r="I513"/>
      <c r="J513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  <c r="Z513" s="32"/>
      <c r="AA513" s="32"/>
      <c r="AB513" s="32"/>
      <c r="AC513" s="32"/>
      <c r="AD513" s="32"/>
      <c r="AE513" s="32"/>
      <c r="AF513" s="32"/>
      <c r="AG513" s="32"/>
      <c r="AH513" s="32"/>
      <c r="AI513" s="32"/>
      <c r="AJ513" s="32"/>
      <c r="AK513" s="32"/>
      <c r="AL513" s="32"/>
      <c r="AM513" s="32"/>
      <c r="AN513" s="32"/>
      <c r="AO513" s="32"/>
      <c r="AP513" s="32"/>
      <c r="AQ513" s="32"/>
      <c r="AR513" s="32"/>
      <c r="AS513" s="32"/>
      <c r="AT513" s="32"/>
      <c r="AU513" s="32"/>
      <c r="AV513" s="32"/>
      <c r="AW513" s="32"/>
      <c r="AX513" s="32"/>
      <c r="AY513" s="32"/>
      <c r="AZ513" s="32"/>
    </row>
    <row r="514" spans="2:52" ht="12.75">
      <c r="B514"/>
      <c r="C514" s="32"/>
      <c r="D514" s="32"/>
      <c r="E514" s="32"/>
      <c r="G514"/>
      <c r="H514"/>
      <c r="I514"/>
      <c r="J514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  <c r="Z514" s="32"/>
      <c r="AA514" s="32"/>
      <c r="AB514" s="32"/>
      <c r="AC514" s="32"/>
      <c r="AD514" s="32"/>
      <c r="AE514" s="32"/>
      <c r="AF514" s="32"/>
      <c r="AG514" s="32"/>
      <c r="AH514" s="32"/>
      <c r="AI514" s="32"/>
      <c r="AJ514" s="32"/>
      <c r="AK514" s="32"/>
      <c r="AL514" s="32"/>
      <c r="AM514" s="32"/>
      <c r="AN514" s="32"/>
      <c r="AO514" s="32"/>
      <c r="AP514" s="32"/>
      <c r="AQ514" s="32"/>
      <c r="AR514" s="32"/>
      <c r="AS514" s="32"/>
      <c r="AT514" s="32"/>
      <c r="AU514" s="32"/>
      <c r="AV514" s="32"/>
      <c r="AW514" s="32"/>
      <c r="AX514" s="32"/>
      <c r="AY514" s="32"/>
      <c r="AZ514" s="32"/>
    </row>
    <row r="515" spans="2:52" ht="12.75">
      <c r="B515"/>
      <c r="C515" s="32"/>
      <c r="D515" s="32"/>
      <c r="E515" s="32"/>
      <c r="G515"/>
      <c r="H515"/>
      <c r="I515"/>
      <c r="J515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2"/>
      <c r="AA515" s="32"/>
      <c r="AB515" s="32"/>
      <c r="AC515" s="32"/>
      <c r="AD515" s="32"/>
      <c r="AE515" s="32"/>
      <c r="AF515" s="32"/>
      <c r="AG515" s="32"/>
      <c r="AH515" s="32"/>
      <c r="AI515" s="32"/>
      <c r="AJ515" s="32"/>
      <c r="AK515" s="32"/>
      <c r="AL515" s="32"/>
      <c r="AM515" s="32"/>
      <c r="AN515" s="32"/>
      <c r="AO515" s="32"/>
      <c r="AP515" s="32"/>
      <c r="AQ515" s="32"/>
      <c r="AR515" s="32"/>
      <c r="AS515" s="32"/>
      <c r="AT515" s="32"/>
      <c r="AU515" s="32"/>
      <c r="AV515" s="32"/>
      <c r="AW515" s="32"/>
      <c r="AX515" s="32"/>
      <c r="AY515" s="32"/>
      <c r="AZ515" s="32"/>
    </row>
    <row r="516" spans="2:52" ht="12.75">
      <c r="B516"/>
      <c r="C516" s="32"/>
      <c r="D516" s="32"/>
      <c r="E516" s="32"/>
      <c r="G516"/>
      <c r="H516"/>
      <c r="I516"/>
      <c r="J516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/>
      <c r="AA516" s="32"/>
      <c r="AB516" s="32"/>
      <c r="AC516" s="32"/>
      <c r="AD516" s="32"/>
      <c r="AE516" s="32"/>
      <c r="AF516" s="32"/>
      <c r="AG516" s="32"/>
      <c r="AH516" s="32"/>
      <c r="AI516" s="32"/>
      <c r="AJ516" s="32"/>
      <c r="AK516" s="32"/>
      <c r="AL516" s="32"/>
      <c r="AM516" s="32"/>
      <c r="AN516" s="32"/>
      <c r="AO516" s="32"/>
      <c r="AP516" s="32"/>
      <c r="AQ516" s="32"/>
      <c r="AR516" s="32"/>
      <c r="AS516" s="32"/>
      <c r="AT516" s="32"/>
      <c r="AU516" s="32"/>
      <c r="AV516" s="32"/>
      <c r="AW516" s="32"/>
      <c r="AX516" s="32"/>
      <c r="AY516" s="32"/>
      <c r="AZ516" s="32"/>
    </row>
    <row r="517" spans="2:52" ht="12.75">
      <c r="B517"/>
      <c r="C517" s="32"/>
      <c r="D517" s="32"/>
      <c r="E517" s="32"/>
      <c r="G517"/>
      <c r="H517"/>
      <c r="I517"/>
      <c r="J517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2"/>
      <c r="AA517" s="32"/>
      <c r="AB517" s="32"/>
      <c r="AC517" s="32"/>
      <c r="AD517" s="32"/>
      <c r="AE517" s="32"/>
      <c r="AF517" s="32"/>
      <c r="AG517" s="32"/>
      <c r="AH517" s="32"/>
      <c r="AI517" s="32"/>
      <c r="AJ517" s="32"/>
      <c r="AK517" s="32"/>
      <c r="AL517" s="32"/>
      <c r="AM517" s="32"/>
      <c r="AN517" s="32"/>
      <c r="AO517" s="32"/>
      <c r="AP517" s="32"/>
      <c r="AQ517" s="32"/>
      <c r="AR517" s="32"/>
      <c r="AS517" s="32"/>
      <c r="AT517" s="32"/>
      <c r="AU517" s="32"/>
      <c r="AV517" s="32"/>
      <c r="AW517" s="32"/>
      <c r="AX517" s="32"/>
      <c r="AY517" s="32"/>
      <c r="AZ517" s="32"/>
    </row>
    <row r="518" spans="2:52" ht="12.75">
      <c r="B518"/>
      <c r="C518" s="32"/>
      <c r="D518" s="32"/>
      <c r="E518" s="32"/>
      <c r="G518"/>
      <c r="H518"/>
      <c r="I518"/>
      <c r="J518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Z518" s="32"/>
      <c r="AA518" s="32"/>
      <c r="AB518" s="32"/>
      <c r="AC518" s="32"/>
      <c r="AD518" s="32"/>
      <c r="AE518" s="32"/>
      <c r="AF518" s="32"/>
      <c r="AG518" s="32"/>
      <c r="AH518" s="32"/>
      <c r="AI518" s="32"/>
      <c r="AJ518" s="32"/>
      <c r="AK518" s="32"/>
      <c r="AL518" s="32"/>
      <c r="AM518" s="32"/>
      <c r="AN518" s="32"/>
      <c r="AO518" s="32"/>
      <c r="AP518" s="32"/>
      <c r="AQ518" s="32"/>
      <c r="AR518" s="32"/>
      <c r="AS518" s="32"/>
      <c r="AT518" s="32"/>
      <c r="AU518" s="32"/>
      <c r="AV518" s="32"/>
      <c r="AW518" s="32"/>
      <c r="AX518" s="32"/>
      <c r="AY518" s="32"/>
      <c r="AZ518" s="32"/>
    </row>
    <row r="519" spans="2:52" ht="12.75">
      <c r="B519"/>
      <c r="C519" s="32"/>
      <c r="D519" s="32"/>
      <c r="E519" s="32"/>
      <c r="G519"/>
      <c r="H519"/>
      <c r="I519"/>
      <c r="J519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  <c r="Z519" s="32"/>
      <c r="AA519" s="32"/>
      <c r="AB519" s="32"/>
      <c r="AC519" s="32"/>
      <c r="AD519" s="32"/>
      <c r="AE519" s="32"/>
      <c r="AF519" s="32"/>
      <c r="AG519" s="32"/>
      <c r="AH519" s="32"/>
      <c r="AI519" s="32"/>
      <c r="AJ519" s="32"/>
      <c r="AK519" s="32"/>
      <c r="AL519" s="32"/>
      <c r="AM519" s="32"/>
      <c r="AN519" s="32"/>
      <c r="AO519" s="32"/>
      <c r="AP519" s="32"/>
      <c r="AQ519" s="32"/>
      <c r="AR519" s="32"/>
      <c r="AS519" s="32"/>
      <c r="AT519" s="32"/>
      <c r="AU519" s="32"/>
      <c r="AV519" s="32"/>
      <c r="AW519" s="32"/>
      <c r="AX519" s="32"/>
      <c r="AY519" s="32"/>
      <c r="AZ519" s="32"/>
    </row>
    <row r="520" spans="2:52" ht="12.75">
      <c r="B520"/>
      <c r="C520" s="32"/>
      <c r="D520" s="32"/>
      <c r="E520" s="32"/>
      <c r="G520"/>
      <c r="H520"/>
      <c r="I520"/>
      <c r="J520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32"/>
      <c r="AA520" s="32"/>
      <c r="AB520" s="32"/>
      <c r="AC520" s="32"/>
      <c r="AD520" s="32"/>
      <c r="AE520" s="32"/>
      <c r="AF520" s="32"/>
      <c r="AG520" s="32"/>
      <c r="AH520" s="32"/>
      <c r="AI520" s="32"/>
      <c r="AJ520" s="32"/>
      <c r="AK520" s="32"/>
      <c r="AL520" s="32"/>
      <c r="AM520" s="32"/>
      <c r="AN520" s="32"/>
      <c r="AO520" s="32"/>
      <c r="AP520" s="32"/>
      <c r="AQ520" s="32"/>
      <c r="AR520" s="32"/>
      <c r="AS520" s="32"/>
      <c r="AT520" s="32"/>
      <c r="AU520" s="32"/>
      <c r="AV520" s="32"/>
      <c r="AW520" s="32"/>
      <c r="AX520" s="32"/>
      <c r="AY520" s="32"/>
      <c r="AZ520" s="32"/>
    </row>
    <row r="521" spans="2:52" ht="12.75">
      <c r="B521"/>
      <c r="C521" s="32"/>
      <c r="D521" s="32"/>
      <c r="E521" s="32"/>
      <c r="G521"/>
      <c r="H521"/>
      <c r="I521"/>
      <c r="J521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  <c r="AA521" s="32"/>
      <c r="AB521" s="32"/>
      <c r="AC521" s="32"/>
      <c r="AD521" s="32"/>
      <c r="AE521" s="32"/>
      <c r="AF521" s="32"/>
      <c r="AG521" s="32"/>
      <c r="AH521" s="32"/>
      <c r="AI521" s="32"/>
      <c r="AJ521" s="32"/>
      <c r="AK521" s="32"/>
      <c r="AL521" s="32"/>
      <c r="AM521" s="32"/>
      <c r="AN521" s="32"/>
      <c r="AO521" s="32"/>
      <c r="AP521" s="32"/>
      <c r="AQ521" s="32"/>
      <c r="AR521" s="32"/>
      <c r="AS521" s="32"/>
      <c r="AT521" s="32"/>
      <c r="AU521" s="32"/>
      <c r="AV521" s="32"/>
      <c r="AW521" s="32"/>
      <c r="AX521" s="32"/>
      <c r="AY521" s="32"/>
      <c r="AZ521" s="32"/>
    </row>
    <row r="522" spans="2:52" ht="12.75">
      <c r="B522"/>
      <c r="C522" s="32"/>
      <c r="D522" s="32"/>
      <c r="E522" s="32"/>
      <c r="G522"/>
      <c r="H522"/>
      <c r="I522"/>
      <c r="J52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  <c r="Z522" s="32"/>
      <c r="AA522" s="32"/>
      <c r="AB522" s="32"/>
      <c r="AC522" s="32"/>
      <c r="AD522" s="32"/>
      <c r="AE522" s="32"/>
      <c r="AF522" s="32"/>
      <c r="AG522" s="32"/>
      <c r="AH522" s="32"/>
      <c r="AI522" s="32"/>
      <c r="AJ522" s="32"/>
      <c r="AK522" s="32"/>
      <c r="AL522" s="32"/>
      <c r="AM522" s="32"/>
      <c r="AN522" s="32"/>
      <c r="AO522" s="32"/>
      <c r="AP522" s="32"/>
      <c r="AQ522" s="32"/>
      <c r="AR522" s="32"/>
      <c r="AS522" s="32"/>
      <c r="AT522" s="32"/>
      <c r="AU522" s="32"/>
      <c r="AV522" s="32"/>
      <c r="AW522" s="32"/>
      <c r="AX522" s="32"/>
      <c r="AY522" s="32"/>
      <c r="AZ522" s="32"/>
    </row>
    <row r="523" spans="2:52" ht="12.75">
      <c r="B523"/>
      <c r="C523" s="32"/>
      <c r="D523" s="32"/>
      <c r="E523" s="32"/>
      <c r="G523"/>
      <c r="H523"/>
      <c r="I523"/>
      <c r="J523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  <c r="Z523" s="32"/>
      <c r="AA523" s="32"/>
      <c r="AB523" s="32"/>
      <c r="AC523" s="32"/>
      <c r="AD523" s="32"/>
      <c r="AE523" s="32"/>
      <c r="AF523" s="32"/>
      <c r="AG523" s="32"/>
      <c r="AH523" s="32"/>
      <c r="AI523" s="32"/>
      <c r="AJ523" s="32"/>
      <c r="AK523" s="32"/>
      <c r="AL523" s="32"/>
      <c r="AM523" s="32"/>
      <c r="AN523" s="32"/>
      <c r="AO523" s="32"/>
      <c r="AP523" s="32"/>
      <c r="AQ523" s="32"/>
      <c r="AR523" s="32"/>
      <c r="AS523" s="32"/>
      <c r="AT523" s="32"/>
      <c r="AU523" s="32"/>
      <c r="AV523" s="32"/>
      <c r="AW523" s="32"/>
      <c r="AX523" s="32"/>
      <c r="AY523" s="32"/>
      <c r="AZ523" s="32"/>
    </row>
    <row r="524" spans="2:52" ht="12.75">
      <c r="B524"/>
      <c r="C524" s="32"/>
      <c r="D524" s="32"/>
      <c r="E524" s="32"/>
      <c r="G524"/>
      <c r="H524"/>
      <c r="I524"/>
      <c r="J524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  <c r="Z524" s="32"/>
      <c r="AA524" s="32"/>
      <c r="AB524" s="32"/>
      <c r="AC524" s="32"/>
      <c r="AD524" s="32"/>
      <c r="AE524" s="32"/>
      <c r="AF524" s="32"/>
      <c r="AG524" s="32"/>
      <c r="AH524" s="32"/>
      <c r="AI524" s="32"/>
      <c r="AJ524" s="32"/>
      <c r="AK524" s="32"/>
      <c r="AL524" s="32"/>
      <c r="AM524" s="32"/>
      <c r="AN524" s="32"/>
      <c r="AO524" s="32"/>
      <c r="AP524" s="32"/>
      <c r="AQ524" s="32"/>
      <c r="AR524" s="32"/>
      <c r="AS524" s="32"/>
      <c r="AT524" s="32"/>
      <c r="AU524" s="32"/>
      <c r="AV524" s="32"/>
      <c r="AW524" s="32"/>
      <c r="AX524" s="32"/>
      <c r="AY524" s="32"/>
      <c r="AZ524" s="32"/>
    </row>
    <row r="525" spans="2:52" ht="12.75">
      <c r="B525"/>
      <c r="C525" s="32"/>
      <c r="D525" s="32"/>
      <c r="E525" s="32"/>
      <c r="G525"/>
      <c r="H525"/>
      <c r="I525"/>
      <c r="J525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32"/>
      <c r="AA525" s="32"/>
      <c r="AB525" s="32"/>
      <c r="AC525" s="32"/>
      <c r="AD525" s="32"/>
      <c r="AE525" s="32"/>
      <c r="AF525" s="32"/>
      <c r="AG525" s="32"/>
      <c r="AH525" s="32"/>
      <c r="AI525" s="32"/>
      <c r="AJ525" s="32"/>
      <c r="AK525" s="32"/>
      <c r="AL525" s="32"/>
      <c r="AM525" s="32"/>
      <c r="AN525" s="32"/>
      <c r="AO525" s="32"/>
      <c r="AP525" s="32"/>
      <c r="AQ525" s="32"/>
      <c r="AR525" s="32"/>
      <c r="AS525" s="32"/>
      <c r="AT525" s="32"/>
      <c r="AU525" s="32"/>
      <c r="AV525" s="32"/>
      <c r="AW525" s="32"/>
      <c r="AX525" s="32"/>
      <c r="AY525" s="32"/>
      <c r="AZ525" s="32"/>
    </row>
    <row r="526" spans="2:52" ht="12.75">
      <c r="B526"/>
      <c r="C526" s="32"/>
      <c r="D526" s="32"/>
      <c r="E526" s="32"/>
      <c r="G526"/>
      <c r="H526"/>
      <c r="I526"/>
      <c r="J526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Z526" s="32"/>
      <c r="AA526" s="32"/>
      <c r="AB526" s="32"/>
      <c r="AC526" s="32"/>
      <c r="AD526" s="32"/>
      <c r="AE526" s="32"/>
      <c r="AF526" s="32"/>
      <c r="AG526" s="32"/>
      <c r="AH526" s="32"/>
      <c r="AI526" s="32"/>
      <c r="AJ526" s="32"/>
      <c r="AK526" s="32"/>
      <c r="AL526" s="32"/>
      <c r="AM526" s="32"/>
      <c r="AN526" s="32"/>
      <c r="AO526" s="32"/>
      <c r="AP526" s="32"/>
      <c r="AQ526" s="32"/>
      <c r="AR526" s="32"/>
      <c r="AS526" s="32"/>
      <c r="AT526" s="32"/>
      <c r="AU526" s="32"/>
      <c r="AV526" s="32"/>
      <c r="AW526" s="32"/>
      <c r="AX526" s="32"/>
      <c r="AY526" s="32"/>
      <c r="AZ526" s="32"/>
    </row>
    <row r="527" spans="2:52" ht="12.75">
      <c r="B527"/>
      <c r="C527" s="32"/>
      <c r="D527" s="32"/>
      <c r="E527" s="32"/>
      <c r="G527"/>
      <c r="H527"/>
      <c r="I527"/>
      <c r="J527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Z527" s="32"/>
      <c r="AA527" s="32"/>
      <c r="AB527" s="32"/>
      <c r="AC527" s="32"/>
      <c r="AD527" s="32"/>
      <c r="AE527" s="32"/>
      <c r="AF527" s="32"/>
      <c r="AG527" s="32"/>
      <c r="AH527" s="32"/>
      <c r="AI527" s="32"/>
      <c r="AJ527" s="32"/>
      <c r="AK527" s="32"/>
      <c r="AL527" s="32"/>
      <c r="AM527" s="32"/>
      <c r="AN527" s="32"/>
      <c r="AO527" s="32"/>
      <c r="AP527" s="32"/>
      <c r="AQ527" s="32"/>
      <c r="AR527" s="32"/>
      <c r="AS527" s="32"/>
      <c r="AT527" s="32"/>
      <c r="AU527" s="32"/>
      <c r="AV527" s="32"/>
      <c r="AW527" s="32"/>
      <c r="AX527" s="32"/>
      <c r="AY527" s="32"/>
      <c r="AZ527" s="32"/>
    </row>
    <row r="528" spans="2:52" ht="12.75">
      <c r="B528"/>
      <c r="C528" s="32"/>
      <c r="D528" s="32"/>
      <c r="E528" s="32"/>
      <c r="G528"/>
      <c r="H528"/>
      <c r="I528"/>
      <c r="J528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  <c r="Z528" s="32"/>
      <c r="AA528" s="32"/>
      <c r="AB528" s="32"/>
      <c r="AC528" s="32"/>
      <c r="AD528" s="32"/>
      <c r="AE528" s="32"/>
      <c r="AF528" s="32"/>
      <c r="AG528" s="32"/>
      <c r="AH528" s="32"/>
      <c r="AI528" s="32"/>
      <c r="AJ528" s="32"/>
      <c r="AK528" s="32"/>
      <c r="AL528" s="32"/>
      <c r="AM528" s="32"/>
      <c r="AN528" s="32"/>
      <c r="AO528" s="32"/>
      <c r="AP528" s="32"/>
      <c r="AQ528" s="32"/>
      <c r="AR528" s="32"/>
      <c r="AS528" s="32"/>
      <c r="AT528" s="32"/>
      <c r="AU528" s="32"/>
      <c r="AV528" s="32"/>
      <c r="AW528" s="32"/>
      <c r="AX528" s="32"/>
      <c r="AY528" s="32"/>
      <c r="AZ528" s="32"/>
    </row>
    <row r="529" spans="2:52" ht="12.75">
      <c r="B529"/>
      <c r="C529" s="32"/>
      <c r="D529" s="32"/>
      <c r="E529" s="32"/>
      <c r="G529"/>
      <c r="H529"/>
      <c r="I529"/>
      <c r="J529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  <c r="Z529" s="32"/>
      <c r="AA529" s="32"/>
      <c r="AB529" s="32"/>
      <c r="AC529" s="32"/>
      <c r="AD529" s="32"/>
      <c r="AE529" s="32"/>
      <c r="AF529" s="32"/>
      <c r="AG529" s="32"/>
      <c r="AH529" s="32"/>
      <c r="AI529" s="32"/>
      <c r="AJ529" s="32"/>
      <c r="AK529" s="32"/>
      <c r="AL529" s="32"/>
      <c r="AM529" s="32"/>
      <c r="AN529" s="32"/>
      <c r="AO529" s="32"/>
      <c r="AP529" s="32"/>
      <c r="AQ529" s="32"/>
      <c r="AR529" s="32"/>
      <c r="AS529" s="32"/>
      <c r="AT529" s="32"/>
      <c r="AU529" s="32"/>
      <c r="AV529" s="32"/>
      <c r="AW529" s="32"/>
      <c r="AX529" s="32"/>
      <c r="AY529" s="32"/>
      <c r="AZ529" s="32"/>
    </row>
    <row r="530" spans="2:52" ht="12.75">
      <c r="B530"/>
      <c r="C530" s="32"/>
      <c r="D530" s="32"/>
      <c r="E530" s="32"/>
      <c r="G530"/>
      <c r="H530"/>
      <c r="I530"/>
      <c r="J530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  <c r="Z530" s="32"/>
      <c r="AA530" s="32"/>
      <c r="AB530" s="32"/>
      <c r="AC530" s="32"/>
      <c r="AD530" s="32"/>
      <c r="AE530" s="32"/>
      <c r="AF530" s="32"/>
      <c r="AG530" s="32"/>
      <c r="AH530" s="32"/>
      <c r="AI530" s="32"/>
      <c r="AJ530" s="32"/>
      <c r="AK530" s="32"/>
      <c r="AL530" s="32"/>
      <c r="AM530" s="32"/>
      <c r="AN530" s="32"/>
      <c r="AO530" s="32"/>
      <c r="AP530" s="32"/>
      <c r="AQ530" s="32"/>
      <c r="AR530" s="32"/>
      <c r="AS530" s="32"/>
      <c r="AT530" s="32"/>
      <c r="AU530" s="32"/>
      <c r="AV530" s="32"/>
      <c r="AW530" s="32"/>
      <c r="AX530" s="32"/>
      <c r="AY530" s="32"/>
      <c r="AZ530" s="32"/>
    </row>
    <row r="531" spans="2:52" ht="12.75">
      <c r="B531"/>
      <c r="C531" s="32"/>
      <c r="D531" s="32"/>
      <c r="E531" s="32"/>
      <c r="G531"/>
      <c r="H531"/>
      <c r="I531"/>
      <c r="J531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  <c r="Z531" s="32"/>
      <c r="AA531" s="32"/>
      <c r="AB531" s="32"/>
      <c r="AC531" s="32"/>
      <c r="AD531" s="32"/>
      <c r="AE531" s="32"/>
      <c r="AF531" s="32"/>
      <c r="AG531" s="32"/>
      <c r="AH531" s="32"/>
      <c r="AI531" s="32"/>
      <c r="AJ531" s="32"/>
      <c r="AK531" s="32"/>
      <c r="AL531" s="32"/>
      <c r="AM531" s="32"/>
      <c r="AN531" s="32"/>
      <c r="AO531" s="32"/>
      <c r="AP531" s="32"/>
      <c r="AQ531" s="32"/>
      <c r="AR531" s="32"/>
      <c r="AS531" s="32"/>
      <c r="AT531" s="32"/>
      <c r="AU531" s="32"/>
      <c r="AV531" s="32"/>
      <c r="AW531" s="32"/>
      <c r="AX531" s="32"/>
      <c r="AY531" s="32"/>
      <c r="AZ531" s="32"/>
    </row>
    <row r="532" spans="2:52" ht="12.75">
      <c r="B532"/>
      <c r="C532" s="32"/>
      <c r="D532" s="32"/>
      <c r="E532" s="32"/>
      <c r="G532"/>
      <c r="H532"/>
      <c r="I532"/>
      <c r="J5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  <c r="Z532" s="32"/>
      <c r="AA532" s="32"/>
      <c r="AB532" s="32"/>
      <c r="AC532" s="32"/>
      <c r="AD532" s="32"/>
      <c r="AE532" s="32"/>
      <c r="AF532" s="32"/>
      <c r="AG532" s="32"/>
      <c r="AH532" s="32"/>
      <c r="AI532" s="32"/>
      <c r="AJ532" s="32"/>
      <c r="AK532" s="32"/>
      <c r="AL532" s="32"/>
      <c r="AM532" s="32"/>
      <c r="AN532" s="32"/>
      <c r="AO532" s="32"/>
      <c r="AP532" s="32"/>
      <c r="AQ532" s="32"/>
      <c r="AR532" s="32"/>
      <c r="AS532" s="32"/>
      <c r="AT532" s="32"/>
      <c r="AU532" s="32"/>
      <c r="AV532" s="32"/>
      <c r="AW532" s="32"/>
      <c r="AX532" s="32"/>
      <c r="AY532" s="32"/>
      <c r="AZ532" s="32"/>
    </row>
    <row r="533" spans="2:52" ht="12.75">
      <c r="B533"/>
      <c r="C533" s="32"/>
      <c r="D533" s="32"/>
      <c r="E533" s="32"/>
      <c r="G533"/>
      <c r="H533"/>
      <c r="I533"/>
      <c r="J533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  <c r="Z533" s="32"/>
      <c r="AA533" s="32"/>
      <c r="AB533" s="32"/>
      <c r="AC533" s="32"/>
      <c r="AD533" s="32"/>
      <c r="AE533" s="32"/>
      <c r="AF533" s="32"/>
      <c r="AG533" s="32"/>
      <c r="AH533" s="32"/>
      <c r="AI533" s="32"/>
      <c r="AJ533" s="32"/>
      <c r="AK533" s="32"/>
      <c r="AL533" s="32"/>
      <c r="AM533" s="32"/>
      <c r="AN533" s="32"/>
      <c r="AO533" s="32"/>
      <c r="AP533" s="32"/>
      <c r="AQ533" s="32"/>
      <c r="AR533" s="32"/>
      <c r="AS533" s="32"/>
      <c r="AT533" s="32"/>
      <c r="AU533" s="32"/>
      <c r="AV533" s="32"/>
      <c r="AW533" s="32"/>
      <c r="AX533" s="32"/>
      <c r="AY533" s="32"/>
      <c r="AZ533" s="32"/>
    </row>
    <row r="534" spans="2:52" ht="12.75">
      <c r="B534"/>
      <c r="C534" s="32"/>
      <c r="D534" s="32"/>
      <c r="E534" s="32"/>
      <c r="G534"/>
      <c r="H534"/>
      <c r="I534"/>
      <c r="J534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  <c r="Z534" s="32"/>
      <c r="AA534" s="32"/>
      <c r="AB534" s="32"/>
      <c r="AC534" s="32"/>
      <c r="AD534" s="32"/>
      <c r="AE534" s="32"/>
      <c r="AF534" s="32"/>
      <c r="AG534" s="32"/>
      <c r="AH534" s="32"/>
      <c r="AI534" s="32"/>
      <c r="AJ534" s="32"/>
      <c r="AK534" s="32"/>
      <c r="AL534" s="32"/>
      <c r="AM534" s="32"/>
      <c r="AN534" s="32"/>
      <c r="AO534" s="32"/>
      <c r="AP534" s="32"/>
      <c r="AQ534" s="32"/>
      <c r="AR534" s="32"/>
      <c r="AS534" s="32"/>
      <c r="AT534" s="32"/>
      <c r="AU534" s="32"/>
      <c r="AV534" s="32"/>
      <c r="AW534" s="32"/>
      <c r="AX534" s="32"/>
      <c r="AY534" s="32"/>
      <c r="AZ534" s="32"/>
    </row>
    <row r="535" spans="2:52" ht="12.75">
      <c r="B535"/>
      <c r="C535" s="32"/>
      <c r="D535" s="32"/>
      <c r="E535" s="32"/>
      <c r="G535"/>
      <c r="H535"/>
      <c r="I535"/>
      <c r="J535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  <c r="Z535" s="32"/>
      <c r="AA535" s="32"/>
      <c r="AB535" s="32"/>
      <c r="AC535" s="32"/>
      <c r="AD535" s="32"/>
      <c r="AE535" s="32"/>
      <c r="AF535" s="32"/>
      <c r="AG535" s="32"/>
      <c r="AH535" s="32"/>
      <c r="AI535" s="32"/>
      <c r="AJ535" s="32"/>
      <c r="AK535" s="32"/>
      <c r="AL535" s="32"/>
      <c r="AM535" s="32"/>
      <c r="AN535" s="32"/>
      <c r="AO535" s="32"/>
      <c r="AP535" s="32"/>
      <c r="AQ535" s="32"/>
      <c r="AR535" s="32"/>
      <c r="AS535" s="32"/>
      <c r="AT535" s="32"/>
      <c r="AU535" s="32"/>
      <c r="AV535" s="32"/>
      <c r="AW535" s="32"/>
      <c r="AX535" s="32"/>
      <c r="AY535" s="32"/>
      <c r="AZ535" s="32"/>
    </row>
    <row r="536" spans="2:52" ht="12.75">
      <c r="B536"/>
      <c r="C536" s="32"/>
      <c r="D536" s="32"/>
      <c r="E536" s="32"/>
      <c r="G536"/>
      <c r="H536"/>
      <c r="I536"/>
      <c r="J536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  <c r="Z536" s="32"/>
      <c r="AA536" s="32"/>
      <c r="AB536" s="32"/>
      <c r="AC536" s="32"/>
      <c r="AD536" s="32"/>
      <c r="AE536" s="32"/>
      <c r="AF536" s="32"/>
      <c r="AG536" s="32"/>
      <c r="AH536" s="32"/>
      <c r="AI536" s="32"/>
      <c r="AJ536" s="32"/>
      <c r="AK536" s="32"/>
      <c r="AL536" s="32"/>
      <c r="AM536" s="32"/>
      <c r="AN536" s="32"/>
      <c r="AO536" s="32"/>
      <c r="AP536" s="32"/>
      <c r="AQ536" s="32"/>
      <c r="AR536" s="32"/>
      <c r="AS536" s="32"/>
      <c r="AT536" s="32"/>
      <c r="AU536" s="32"/>
      <c r="AV536" s="32"/>
      <c r="AW536" s="32"/>
      <c r="AX536" s="32"/>
      <c r="AY536" s="32"/>
      <c r="AZ536" s="32"/>
    </row>
    <row r="537" spans="2:52" ht="12.75">
      <c r="B537"/>
      <c r="C537" s="32"/>
      <c r="D537" s="32"/>
      <c r="E537" s="32"/>
      <c r="G537"/>
      <c r="H537"/>
      <c r="I537"/>
      <c r="J537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  <c r="Z537" s="32"/>
      <c r="AA537" s="32"/>
      <c r="AB537" s="32"/>
      <c r="AC537" s="32"/>
      <c r="AD537" s="32"/>
      <c r="AE537" s="32"/>
      <c r="AF537" s="32"/>
      <c r="AG537" s="32"/>
      <c r="AH537" s="32"/>
      <c r="AI537" s="32"/>
      <c r="AJ537" s="32"/>
      <c r="AK537" s="32"/>
      <c r="AL537" s="32"/>
      <c r="AM537" s="32"/>
      <c r="AN537" s="32"/>
      <c r="AO537" s="32"/>
      <c r="AP537" s="32"/>
      <c r="AQ537" s="32"/>
      <c r="AR537" s="32"/>
      <c r="AS537" s="32"/>
      <c r="AT537" s="32"/>
      <c r="AU537" s="32"/>
      <c r="AV537" s="32"/>
      <c r="AW537" s="32"/>
      <c r="AX537" s="32"/>
      <c r="AY537" s="32"/>
      <c r="AZ537" s="32"/>
    </row>
    <row r="538" spans="2:52" ht="12.75">
      <c r="B538"/>
      <c r="C538" s="32"/>
      <c r="D538" s="32"/>
      <c r="E538" s="32"/>
      <c r="G538"/>
      <c r="H538"/>
      <c r="I538"/>
      <c r="J538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  <c r="Z538" s="32"/>
      <c r="AA538" s="32"/>
      <c r="AB538" s="32"/>
      <c r="AC538" s="32"/>
      <c r="AD538" s="32"/>
      <c r="AE538" s="32"/>
      <c r="AF538" s="32"/>
      <c r="AG538" s="32"/>
      <c r="AH538" s="32"/>
      <c r="AI538" s="32"/>
      <c r="AJ538" s="32"/>
      <c r="AK538" s="32"/>
      <c r="AL538" s="32"/>
      <c r="AM538" s="32"/>
      <c r="AN538" s="32"/>
      <c r="AO538" s="32"/>
      <c r="AP538" s="32"/>
      <c r="AQ538" s="32"/>
      <c r="AR538" s="32"/>
      <c r="AS538" s="32"/>
      <c r="AT538" s="32"/>
      <c r="AU538" s="32"/>
      <c r="AV538" s="32"/>
      <c r="AW538" s="32"/>
      <c r="AX538" s="32"/>
      <c r="AY538" s="32"/>
      <c r="AZ538" s="32"/>
    </row>
    <row r="539" spans="2:52" ht="12.75">
      <c r="B539"/>
      <c r="C539" s="32"/>
      <c r="D539" s="32"/>
      <c r="E539" s="32"/>
      <c r="G539"/>
      <c r="H539"/>
      <c r="I539"/>
      <c r="J539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  <c r="Z539" s="32"/>
      <c r="AA539" s="32"/>
      <c r="AB539" s="32"/>
      <c r="AC539" s="32"/>
      <c r="AD539" s="32"/>
      <c r="AE539" s="32"/>
      <c r="AF539" s="32"/>
      <c r="AG539" s="32"/>
      <c r="AH539" s="32"/>
      <c r="AI539" s="32"/>
      <c r="AJ539" s="32"/>
      <c r="AK539" s="32"/>
      <c r="AL539" s="32"/>
      <c r="AM539" s="32"/>
      <c r="AN539" s="32"/>
      <c r="AO539" s="32"/>
      <c r="AP539" s="32"/>
      <c r="AQ539" s="32"/>
      <c r="AR539" s="32"/>
      <c r="AS539" s="32"/>
      <c r="AT539" s="32"/>
      <c r="AU539" s="32"/>
      <c r="AV539" s="32"/>
      <c r="AW539" s="32"/>
      <c r="AX539" s="32"/>
      <c r="AY539" s="32"/>
      <c r="AZ539" s="32"/>
    </row>
    <row r="540" spans="2:52" ht="12.75">
      <c r="B540"/>
      <c r="C540" s="32"/>
      <c r="D540" s="32"/>
      <c r="E540" s="32"/>
      <c r="G540"/>
      <c r="H540"/>
      <c r="I540"/>
      <c r="J540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  <c r="Z540" s="32"/>
      <c r="AA540" s="32"/>
      <c r="AB540" s="32"/>
      <c r="AC540" s="32"/>
      <c r="AD540" s="32"/>
      <c r="AE540" s="32"/>
      <c r="AF540" s="32"/>
      <c r="AG540" s="32"/>
      <c r="AH540" s="32"/>
      <c r="AI540" s="32"/>
      <c r="AJ540" s="32"/>
      <c r="AK540" s="32"/>
      <c r="AL540" s="32"/>
      <c r="AM540" s="32"/>
      <c r="AN540" s="32"/>
      <c r="AO540" s="32"/>
      <c r="AP540" s="32"/>
      <c r="AQ540" s="32"/>
      <c r="AR540" s="32"/>
      <c r="AS540" s="32"/>
      <c r="AT540" s="32"/>
      <c r="AU540" s="32"/>
      <c r="AV540" s="32"/>
      <c r="AW540" s="32"/>
      <c r="AX540" s="32"/>
      <c r="AY540" s="32"/>
      <c r="AZ540" s="32"/>
    </row>
    <row r="541" spans="2:52" ht="12.75">
      <c r="B541"/>
      <c r="C541" s="32"/>
      <c r="D541" s="32"/>
      <c r="E541" s="32"/>
      <c r="G541"/>
      <c r="H541"/>
      <c r="I541"/>
      <c r="J541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2"/>
      <c r="Z541" s="32"/>
      <c r="AA541" s="32"/>
      <c r="AB541" s="32"/>
      <c r="AC541" s="32"/>
      <c r="AD541" s="32"/>
      <c r="AE541" s="32"/>
      <c r="AF541" s="32"/>
      <c r="AG541" s="32"/>
      <c r="AH541" s="32"/>
      <c r="AI541" s="32"/>
      <c r="AJ541" s="32"/>
      <c r="AK541" s="32"/>
      <c r="AL541" s="32"/>
      <c r="AM541" s="32"/>
      <c r="AN541" s="32"/>
      <c r="AO541" s="32"/>
      <c r="AP541" s="32"/>
      <c r="AQ541" s="32"/>
      <c r="AR541" s="32"/>
      <c r="AS541" s="32"/>
      <c r="AT541" s="32"/>
      <c r="AU541" s="32"/>
      <c r="AV541" s="32"/>
      <c r="AW541" s="32"/>
      <c r="AX541" s="32"/>
      <c r="AY541" s="32"/>
      <c r="AZ541" s="32"/>
    </row>
    <row r="542" spans="2:52" ht="12.75">
      <c r="B542"/>
      <c r="C542" s="32"/>
      <c r="D542" s="32"/>
      <c r="E542" s="32"/>
      <c r="G542"/>
      <c r="H542"/>
      <c r="I542"/>
      <c r="J542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  <c r="Z542" s="32"/>
      <c r="AA542" s="32"/>
      <c r="AB542" s="32"/>
      <c r="AC542" s="32"/>
      <c r="AD542" s="32"/>
      <c r="AE542" s="32"/>
      <c r="AF542" s="32"/>
      <c r="AG542" s="32"/>
      <c r="AH542" s="32"/>
      <c r="AI542" s="32"/>
      <c r="AJ542" s="32"/>
      <c r="AK542" s="32"/>
      <c r="AL542" s="32"/>
      <c r="AM542" s="32"/>
      <c r="AN542" s="32"/>
      <c r="AO542" s="32"/>
      <c r="AP542" s="32"/>
      <c r="AQ542" s="32"/>
      <c r="AR542" s="32"/>
      <c r="AS542" s="32"/>
      <c r="AT542" s="32"/>
      <c r="AU542" s="32"/>
      <c r="AV542" s="32"/>
      <c r="AW542" s="32"/>
      <c r="AX542" s="32"/>
      <c r="AY542" s="32"/>
      <c r="AZ542" s="32"/>
    </row>
    <row r="543" spans="2:52" ht="12.75">
      <c r="B543"/>
      <c r="C543" s="32"/>
      <c r="D543" s="32"/>
      <c r="E543" s="32"/>
      <c r="G543"/>
      <c r="H543"/>
      <c r="I543"/>
      <c r="J543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  <c r="Z543" s="32"/>
      <c r="AA543" s="32"/>
      <c r="AB543" s="32"/>
      <c r="AC543" s="32"/>
      <c r="AD543" s="32"/>
      <c r="AE543" s="32"/>
      <c r="AF543" s="32"/>
      <c r="AG543" s="32"/>
      <c r="AH543" s="32"/>
      <c r="AI543" s="32"/>
      <c r="AJ543" s="32"/>
      <c r="AK543" s="32"/>
      <c r="AL543" s="32"/>
      <c r="AM543" s="32"/>
      <c r="AN543" s="32"/>
      <c r="AO543" s="32"/>
      <c r="AP543" s="32"/>
      <c r="AQ543" s="32"/>
      <c r="AR543" s="32"/>
      <c r="AS543" s="32"/>
      <c r="AT543" s="32"/>
      <c r="AU543" s="32"/>
      <c r="AV543" s="32"/>
      <c r="AW543" s="32"/>
      <c r="AX543" s="32"/>
      <c r="AY543" s="32"/>
      <c r="AZ543" s="32"/>
    </row>
    <row r="544" spans="2:52" ht="12.75">
      <c r="B544"/>
      <c r="C544" s="32"/>
      <c r="D544" s="32"/>
      <c r="E544" s="32"/>
      <c r="G544"/>
      <c r="H544"/>
      <c r="I544"/>
      <c r="J544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  <c r="Z544" s="32"/>
      <c r="AA544" s="32"/>
      <c r="AB544" s="32"/>
      <c r="AC544" s="32"/>
      <c r="AD544" s="32"/>
      <c r="AE544" s="32"/>
      <c r="AF544" s="32"/>
      <c r="AG544" s="32"/>
      <c r="AH544" s="32"/>
      <c r="AI544" s="32"/>
      <c r="AJ544" s="32"/>
      <c r="AK544" s="32"/>
      <c r="AL544" s="32"/>
      <c r="AM544" s="32"/>
      <c r="AN544" s="32"/>
      <c r="AO544" s="32"/>
      <c r="AP544" s="32"/>
      <c r="AQ544" s="32"/>
      <c r="AR544" s="32"/>
      <c r="AS544" s="32"/>
      <c r="AT544" s="32"/>
      <c r="AU544" s="32"/>
      <c r="AV544" s="32"/>
      <c r="AW544" s="32"/>
      <c r="AX544" s="32"/>
      <c r="AY544" s="32"/>
      <c r="AZ544" s="32"/>
    </row>
    <row r="545" spans="2:52" ht="12.75">
      <c r="B545"/>
      <c r="C545" s="32"/>
      <c r="D545" s="32"/>
      <c r="E545" s="32"/>
      <c r="G545"/>
      <c r="H545"/>
      <c r="I545"/>
      <c r="J545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  <c r="Z545" s="32"/>
      <c r="AA545" s="32"/>
      <c r="AB545" s="32"/>
      <c r="AC545" s="32"/>
      <c r="AD545" s="32"/>
      <c r="AE545" s="32"/>
      <c r="AF545" s="32"/>
      <c r="AG545" s="32"/>
      <c r="AH545" s="32"/>
      <c r="AI545" s="32"/>
      <c r="AJ545" s="32"/>
      <c r="AK545" s="32"/>
      <c r="AL545" s="32"/>
      <c r="AM545" s="32"/>
      <c r="AN545" s="32"/>
      <c r="AO545" s="32"/>
      <c r="AP545" s="32"/>
      <c r="AQ545" s="32"/>
      <c r="AR545" s="32"/>
      <c r="AS545" s="32"/>
      <c r="AT545" s="32"/>
      <c r="AU545" s="32"/>
      <c r="AV545" s="32"/>
      <c r="AW545" s="32"/>
      <c r="AX545" s="32"/>
      <c r="AY545" s="32"/>
      <c r="AZ545" s="32"/>
    </row>
    <row r="546" spans="2:52" ht="12.75">
      <c r="B546"/>
      <c r="C546" s="32"/>
      <c r="D546" s="32"/>
      <c r="E546" s="32"/>
      <c r="G546"/>
      <c r="H546"/>
      <c r="I546"/>
      <c r="J546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  <c r="Z546" s="32"/>
      <c r="AA546" s="32"/>
      <c r="AB546" s="32"/>
      <c r="AC546" s="32"/>
      <c r="AD546" s="32"/>
      <c r="AE546" s="32"/>
      <c r="AF546" s="32"/>
      <c r="AG546" s="32"/>
      <c r="AH546" s="32"/>
      <c r="AI546" s="32"/>
      <c r="AJ546" s="32"/>
      <c r="AK546" s="32"/>
      <c r="AL546" s="32"/>
      <c r="AM546" s="32"/>
      <c r="AN546" s="32"/>
      <c r="AO546" s="32"/>
      <c r="AP546" s="32"/>
      <c r="AQ546" s="32"/>
      <c r="AR546" s="32"/>
      <c r="AS546" s="32"/>
      <c r="AT546" s="32"/>
      <c r="AU546" s="32"/>
      <c r="AV546" s="32"/>
      <c r="AW546" s="32"/>
      <c r="AX546" s="32"/>
      <c r="AY546" s="32"/>
      <c r="AZ546" s="32"/>
    </row>
    <row r="547" spans="2:52" ht="12.75">
      <c r="B547"/>
      <c r="C547" s="32"/>
      <c r="D547" s="32"/>
      <c r="E547" s="32"/>
      <c r="G547"/>
      <c r="H547"/>
      <c r="I547"/>
      <c r="J547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Z547" s="32"/>
      <c r="AA547" s="32"/>
      <c r="AB547" s="32"/>
      <c r="AC547" s="32"/>
      <c r="AD547" s="32"/>
      <c r="AE547" s="32"/>
      <c r="AF547" s="32"/>
      <c r="AG547" s="32"/>
      <c r="AH547" s="32"/>
      <c r="AI547" s="32"/>
      <c r="AJ547" s="32"/>
      <c r="AK547" s="32"/>
      <c r="AL547" s="32"/>
      <c r="AM547" s="32"/>
      <c r="AN547" s="32"/>
      <c r="AO547" s="32"/>
      <c r="AP547" s="32"/>
      <c r="AQ547" s="32"/>
      <c r="AR547" s="32"/>
      <c r="AS547" s="32"/>
      <c r="AT547" s="32"/>
      <c r="AU547" s="32"/>
      <c r="AV547" s="32"/>
      <c r="AW547" s="32"/>
      <c r="AX547" s="32"/>
      <c r="AY547" s="32"/>
      <c r="AZ547" s="32"/>
    </row>
    <row r="548" spans="2:52" ht="12.75">
      <c r="B548"/>
      <c r="C548" s="32"/>
      <c r="D548" s="32"/>
      <c r="E548" s="32"/>
      <c r="G548"/>
      <c r="H548"/>
      <c r="I548"/>
      <c r="J548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  <c r="Z548" s="32"/>
      <c r="AA548" s="32"/>
      <c r="AB548" s="32"/>
      <c r="AC548" s="32"/>
      <c r="AD548" s="32"/>
      <c r="AE548" s="32"/>
      <c r="AF548" s="32"/>
      <c r="AG548" s="32"/>
      <c r="AH548" s="32"/>
      <c r="AI548" s="32"/>
      <c r="AJ548" s="32"/>
      <c r="AK548" s="32"/>
      <c r="AL548" s="32"/>
      <c r="AM548" s="32"/>
      <c r="AN548" s="32"/>
      <c r="AO548" s="32"/>
      <c r="AP548" s="32"/>
      <c r="AQ548" s="32"/>
      <c r="AR548" s="32"/>
      <c r="AS548" s="32"/>
      <c r="AT548" s="32"/>
      <c r="AU548" s="32"/>
      <c r="AV548" s="32"/>
      <c r="AW548" s="32"/>
      <c r="AX548" s="32"/>
      <c r="AY548" s="32"/>
      <c r="AZ548" s="32"/>
    </row>
    <row r="549" spans="2:52" ht="12.75">
      <c r="B549"/>
      <c r="C549" s="32"/>
      <c r="D549" s="32"/>
      <c r="E549" s="32"/>
      <c r="G549"/>
      <c r="H549"/>
      <c r="I549"/>
      <c r="J549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  <c r="Z549" s="32"/>
      <c r="AA549" s="32"/>
      <c r="AB549" s="32"/>
      <c r="AC549" s="32"/>
      <c r="AD549" s="32"/>
      <c r="AE549" s="32"/>
      <c r="AF549" s="32"/>
      <c r="AG549" s="32"/>
      <c r="AH549" s="32"/>
      <c r="AI549" s="32"/>
      <c r="AJ549" s="32"/>
      <c r="AK549" s="32"/>
      <c r="AL549" s="32"/>
      <c r="AM549" s="32"/>
      <c r="AN549" s="32"/>
      <c r="AO549" s="32"/>
      <c r="AP549" s="32"/>
      <c r="AQ549" s="32"/>
      <c r="AR549" s="32"/>
      <c r="AS549" s="32"/>
      <c r="AT549" s="32"/>
      <c r="AU549" s="32"/>
      <c r="AV549" s="32"/>
      <c r="AW549" s="32"/>
      <c r="AX549" s="32"/>
      <c r="AY549" s="32"/>
      <c r="AZ549" s="32"/>
    </row>
    <row r="550" spans="2:52" ht="12.75">
      <c r="B550"/>
      <c r="C550" s="32"/>
      <c r="D550" s="32"/>
      <c r="E550" s="32"/>
      <c r="G550"/>
      <c r="H550"/>
      <c r="I550"/>
      <c r="J550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  <c r="Z550" s="32"/>
      <c r="AA550" s="32"/>
      <c r="AB550" s="32"/>
      <c r="AC550" s="32"/>
      <c r="AD550" s="32"/>
      <c r="AE550" s="32"/>
      <c r="AF550" s="32"/>
      <c r="AG550" s="32"/>
      <c r="AH550" s="32"/>
      <c r="AI550" s="32"/>
      <c r="AJ550" s="32"/>
      <c r="AK550" s="32"/>
      <c r="AL550" s="32"/>
      <c r="AM550" s="32"/>
      <c r="AN550" s="32"/>
      <c r="AO550" s="32"/>
      <c r="AP550" s="32"/>
      <c r="AQ550" s="32"/>
      <c r="AR550" s="32"/>
      <c r="AS550" s="32"/>
      <c r="AT550" s="32"/>
      <c r="AU550" s="32"/>
      <c r="AV550" s="32"/>
      <c r="AW550" s="32"/>
      <c r="AX550" s="32"/>
      <c r="AY550" s="32"/>
      <c r="AZ550" s="32"/>
    </row>
    <row r="551" spans="2:52" ht="12.75">
      <c r="B551"/>
      <c r="C551" s="32"/>
      <c r="D551" s="32"/>
      <c r="E551" s="32"/>
      <c r="G551"/>
      <c r="H551"/>
      <c r="I551"/>
      <c r="J551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  <c r="Z551" s="32"/>
      <c r="AA551" s="32"/>
      <c r="AB551" s="32"/>
      <c r="AC551" s="32"/>
      <c r="AD551" s="32"/>
      <c r="AE551" s="32"/>
      <c r="AF551" s="32"/>
      <c r="AG551" s="32"/>
      <c r="AH551" s="32"/>
      <c r="AI551" s="32"/>
      <c r="AJ551" s="32"/>
      <c r="AK551" s="32"/>
      <c r="AL551" s="32"/>
      <c r="AM551" s="32"/>
      <c r="AN551" s="32"/>
      <c r="AO551" s="32"/>
      <c r="AP551" s="32"/>
      <c r="AQ551" s="32"/>
      <c r="AR551" s="32"/>
      <c r="AS551" s="32"/>
      <c r="AT551" s="32"/>
      <c r="AU551" s="32"/>
      <c r="AV551" s="32"/>
      <c r="AW551" s="32"/>
      <c r="AX551" s="32"/>
      <c r="AY551" s="32"/>
      <c r="AZ551" s="32"/>
    </row>
    <row r="552" spans="2:52" ht="12.75">
      <c r="B552"/>
      <c r="C552" s="32"/>
      <c r="D552" s="32"/>
      <c r="E552" s="32"/>
      <c r="G552"/>
      <c r="H552"/>
      <c r="I552"/>
      <c r="J55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  <c r="Z552" s="32"/>
      <c r="AA552" s="32"/>
      <c r="AB552" s="32"/>
      <c r="AC552" s="32"/>
      <c r="AD552" s="32"/>
      <c r="AE552" s="32"/>
      <c r="AF552" s="32"/>
      <c r="AG552" s="32"/>
      <c r="AH552" s="32"/>
      <c r="AI552" s="32"/>
      <c r="AJ552" s="32"/>
      <c r="AK552" s="32"/>
      <c r="AL552" s="32"/>
      <c r="AM552" s="32"/>
      <c r="AN552" s="32"/>
      <c r="AO552" s="32"/>
      <c r="AP552" s="32"/>
      <c r="AQ552" s="32"/>
      <c r="AR552" s="32"/>
      <c r="AS552" s="32"/>
      <c r="AT552" s="32"/>
      <c r="AU552" s="32"/>
      <c r="AV552" s="32"/>
      <c r="AW552" s="32"/>
      <c r="AX552" s="32"/>
      <c r="AY552" s="32"/>
      <c r="AZ552" s="32"/>
    </row>
    <row r="553" spans="2:52" ht="12.75">
      <c r="B553"/>
      <c r="C553" s="32"/>
      <c r="D553" s="32"/>
      <c r="E553" s="32"/>
      <c r="G553"/>
      <c r="H553"/>
      <c r="I553"/>
      <c r="J553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32"/>
      <c r="AA553" s="32"/>
      <c r="AB553" s="32"/>
      <c r="AC553" s="32"/>
      <c r="AD553" s="32"/>
      <c r="AE553" s="32"/>
      <c r="AF553" s="32"/>
      <c r="AG553" s="32"/>
      <c r="AH553" s="32"/>
      <c r="AI553" s="32"/>
      <c r="AJ553" s="32"/>
      <c r="AK553" s="32"/>
      <c r="AL553" s="32"/>
      <c r="AM553" s="32"/>
      <c r="AN553" s="32"/>
      <c r="AO553" s="32"/>
      <c r="AP553" s="32"/>
      <c r="AQ553" s="32"/>
      <c r="AR553" s="32"/>
      <c r="AS553" s="32"/>
      <c r="AT553" s="32"/>
      <c r="AU553" s="32"/>
      <c r="AV553" s="32"/>
      <c r="AW553" s="32"/>
      <c r="AX553" s="32"/>
      <c r="AY553" s="32"/>
      <c r="AZ553" s="32"/>
    </row>
    <row r="554" spans="2:52" ht="12.75">
      <c r="B554"/>
      <c r="C554" s="32"/>
      <c r="D554" s="32"/>
      <c r="E554" s="32"/>
      <c r="G554"/>
      <c r="H554"/>
      <c r="I554"/>
      <c r="J554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32"/>
      <c r="AA554" s="32"/>
      <c r="AB554" s="32"/>
      <c r="AC554" s="32"/>
      <c r="AD554" s="32"/>
      <c r="AE554" s="32"/>
      <c r="AF554" s="32"/>
      <c r="AG554" s="32"/>
      <c r="AH554" s="32"/>
      <c r="AI554" s="32"/>
      <c r="AJ554" s="32"/>
      <c r="AK554" s="32"/>
      <c r="AL554" s="32"/>
      <c r="AM554" s="32"/>
      <c r="AN554" s="32"/>
      <c r="AO554" s="32"/>
      <c r="AP554" s="32"/>
      <c r="AQ554" s="32"/>
      <c r="AR554" s="32"/>
      <c r="AS554" s="32"/>
      <c r="AT554" s="32"/>
      <c r="AU554" s="32"/>
      <c r="AV554" s="32"/>
      <c r="AW554" s="32"/>
      <c r="AX554" s="32"/>
      <c r="AY554" s="32"/>
      <c r="AZ554" s="32"/>
    </row>
    <row r="555" spans="2:52" ht="12.75">
      <c r="B555"/>
      <c r="C555" s="32"/>
      <c r="D555" s="32"/>
      <c r="E555" s="32"/>
      <c r="G555"/>
      <c r="H555"/>
      <c r="I555"/>
      <c r="J555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  <c r="AA555" s="32"/>
      <c r="AB555" s="32"/>
      <c r="AC555" s="32"/>
      <c r="AD555" s="32"/>
      <c r="AE555" s="32"/>
      <c r="AF555" s="32"/>
      <c r="AG555" s="32"/>
      <c r="AH555" s="32"/>
      <c r="AI555" s="32"/>
      <c r="AJ555" s="32"/>
      <c r="AK555" s="32"/>
      <c r="AL555" s="32"/>
      <c r="AM555" s="32"/>
      <c r="AN555" s="32"/>
      <c r="AO555" s="32"/>
      <c r="AP555" s="32"/>
      <c r="AQ555" s="32"/>
      <c r="AR555" s="32"/>
      <c r="AS555" s="32"/>
      <c r="AT555" s="32"/>
      <c r="AU555" s="32"/>
      <c r="AV555" s="32"/>
      <c r="AW555" s="32"/>
      <c r="AX555" s="32"/>
      <c r="AY555" s="32"/>
      <c r="AZ555" s="32"/>
    </row>
    <row r="556" spans="2:52" ht="12.75">
      <c r="B556"/>
      <c r="C556" s="32"/>
      <c r="D556" s="32"/>
      <c r="E556" s="32"/>
      <c r="G556"/>
      <c r="H556"/>
      <c r="I556"/>
      <c r="J556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  <c r="AA556" s="32"/>
      <c r="AB556" s="32"/>
      <c r="AC556" s="32"/>
      <c r="AD556" s="32"/>
      <c r="AE556" s="32"/>
      <c r="AF556" s="32"/>
      <c r="AG556" s="32"/>
      <c r="AH556" s="32"/>
      <c r="AI556" s="32"/>
      <c r="AJ556" s="32"/>
      <c r="AK556" s="32"/>
      <c r="AL556" s="32"/>
      <c r="AM556" s="32"/>
      <c r="AN556" s="32"/>
      <c r="AO556" s="32"/>
      <c r="AP556" s="32"/>
      <c r="AQ556" s="32"/>
      <c r="AR556" s="32"/>
      <c r="AS556" s="32"/>
      <c r="AT556" s="32"/>
      <c r="AU556" s="32"/>
      <c r="AV556" s="32"/>
      <c r="AW556" s="32"/>
      <c r="AX556" s="32"/>
      <c r="AY556" s="32"/>
      <c r="AZ556" s="32"/>
    </row>
    <row r="557" spans="2:52" ht="12.75">
      <c r="B557"/>
      <c r="C557" s="32"/>
      <c r="D557" s="32"/>
      <c r="E557" s="32"/>
      <c r="G557"/>
      <c r="H557"/>
      <c r="I557"/>
      <c r="J557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  <c r="AA557" s="32"/>
      <c r="AB557" s="32"/>
      <c r="AC557" s="32"/>
      <c r="AD557" s="32"/>
      <c r="AE557" s="32"/>
      <c r="AF557" s="32"/>
      <c r="AG557" s="32"/>
      <c r="AH557" s="32"/>
      <c r="AI557" s="32"/>
      <c r="AJ557" s="32"/>
      <c r="AK557" s="32"/>
      <c r="AL557" s="32"/>
      <c r="AM557" s="32"/>
      <c r="AN557" s="32"/>
      <c r="AO557" s="32"/>
      <c r="AP557" s="32"/>
      <c r="AQ557" s="32"/>
      <c r="AR557" s="32"/>
      <c r="AS557" s="32"/>
      <c r="AT557" s="32"/>
      <c r="AU557" s="32"/>
      <c r="AV557" s="32"/>
      <c r="AW557" s="32"/>
      <c r="AX557" s="32"/>
      <c r="AY557" s="32"/>
      <c r="AZ557" s="32"/>
    </row>
    <row r="558" spans="2:52" ht="12.75">
      <c r="B558"/>
      <c r="C558" s="32"/>
      <c r="D558" s="32"/>
      <c r="E558" s="32"/>
      <c r="G558"/>
      <c r="H558"/>
      <c r="I558"/>
      <c r="J558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  <c r="AA558" s="32"/>
      <c r="AB558" s="32"/>
      <c r="AC558" s="32"/>
      <c r="AD558" s="32"/>
      <c r="AE558" s="32"/>
      <c r="AF558" s="32"/>
      <c r="AG558" s="32"/>
      <c r="AH558" s="32"/>
      <c r="AI558" s="32"/>
      <c r="AJ558" s="32"/>
      <c r="AK558" s="32"/>
      <c r="AL558" s="32"/>
      <c r="AM558" s="32"/>
      <c r="AN558" s="32"/>
      <c r="AO558" s="32"/>
      <c r="AP558" s="32"/>
      <c r="AQ558" s="32"/>
      <c r="AR558" s="32"/>
      <c r="AS558" s="32"/>
      <c r="AT558" s="32"/>
      <c r="AU558" s="32"/>
      <c r="AV558" s="32"/>
      <c r="AW558" s="32"/>
      <c r="AX558" s="32"/>
      <c r="AY558" s="32"/>
      <c r="AZ558" s="32"/>
    </row>
    <row r="559" spans="2:52" ht="12.75">
      <c r="B559"/>
      <c r="C559" s="32"/>
      <c r="D559" s="32"/>
      <c r="E559" s="32"/>
      <c r="G559"/>
      <c r="H559"/>
      <c r="I559"/>
      <c r="J559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  <c r="AA559" s="32"/>
      <c r="AB559" s="32"/>
      <c r="AC559" s="32"/>
      <c r="AD559" s="32"/>
      <c r="AE559" s="32"/>
      <c r="AF559" s="32"/>
      <c r="AG559" s="32"/>
      <c r="AH559" s="32"/>
      <c r="AI559" s="32"/>
      <c r="AJ559" s="32"/>
      <c r="AK559" s="32"/>
      <c r="AL559" s="32"/>
      <c r="AM559" s="32"/>
      <c r="AN559" s="32"/>
      <c r="AO559" s="32"/>
      <c r="AP559" s="32"/>
      <c r="AQ559" s="32"/>
      <c r="AR559" s="32"/>
      <c r="AS559" s="32"/>
      <c r="AT559" s="32"/>
      <c r="AU559" s="32"/>
      <c r="AV559" s="32"/>
      <c r="AW559" s="32"/>
      <c r="AX559" s="32"/>
      <c r="AY559" s="32"/>
      <c r="AZ559" s="32"/>
    </row>
    <row r="560" spans="2:52" ht="12.75">
      <c r="B560"/>
      <c r="C560" s="32"/>
      <c r="D560" s="32"/>
      <c r="E560" s="32"/>
      <c r="G560"/>
      <c r="H560"/>
      <c r="I560"/>
      <c r="J560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  <c r="Z560" s="32"/>
      <c r="AA560" s="32"/>
      <c r="AB560" s="32"/>
      <c r="AC560" s="32"/>
      <c r="AD560" s="32"/>
      <c r="AE560" s="32"/>
      <c r="AF560" s="32"/>
      <c r="AG560" s="32"/>
      <c r="AH560" s="32"/>
      <c r="AI560" s="32"/>
      <c r="AJ560" s="32"/>
      <c r="AK560" s="32"/>
      <c r="AL560" s="32"/>
      <c r="AM560" s="32"/>
      <c r="AN560" s="32"/>
      <c r="AO560" s="32"/>
      <c r="AP560" s="32"/>
      <c r="AQ560" s="32"/>
      <c r="AR560" s="32"/>
      <c r="AS560" s="32"/>
      <c r="AT560" s="32"/>
      <c r="AU560" s="32"/>
      <c r="AV560" s="32"/>
      <c r="AW560" s="32"/>
      <c r="AX560" s="32"/>
      <c r="AY560" s="32"/>
      <c r="AZ560" s="32"/>
    </row>
    <row r="561" spans="2:52" ht="12.75">
      <c r="B561"/>
      <c r="C561" s="32"/>
      <c r="D561" s="32"/>
      <c r="E561" s="32"/>
      <c r="G561"/>
      <c r="H561"/>
      <c r="I561"/>
      <c r="J561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  <c r="Z561" s="32"/>
      <c r="AA561" s="32"/>
      <c r="AB561" s="32"/>
      <c r="AC561" s="32"/>
      <c r="AD561" s="32"/>
      <c r="AE561" s="32"/>
      <c r="AF561" s="32"/>
      <c r="AG561" s="32"/>
      <c r="AH561" s="32"/>
      <c r="AI561" s="32"/>
      <c r="AJ561" s="32"/>
      <c r="AK561" s="32"/>
      <c r="AL561" s="32"/>
      <c r="AM561" s="32"/>
      <c r="AN561" s="32"/>
      <c r="AO561" s="32"/>
      <c r="AP561" s="32"/>
      <c r="AQ561" s="32"/>
      <c r="AR561" s="32"/>
      <c r="AS561" s="32"/>
      <c r="AT561" s="32"/>
      <c r="AU561" s="32"/>
      <c r="AV561" s="32"/>
      <c r="AW561" s="32"/>
      <c r="AX561" s="32"/>
      <c r="AY561" s="32"/>
      <c r="AZ561" s="32"/>
    </row>
    <row r="562" spans="2:52" ht="12.75">
      <c r="B562"/>
      <c r="C562" s="32"/>
      <c r="D562" s="32"/>
      <c r="E562" s="32"/>
      <c r="G562"/>
      <c r="H562"/>
      <c r="I562"/>
      <c r="J56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Z562" s="32"/>
      <c r="AA562" s="32"/>
      <c r="AB562" s="32"/>
      <c r="AC562" s="32"/>
      <c r="AD562" s="32"/>
      <c r="AE562" s="32"/>
      <c r="AF562" s="32"/>
      <c r="AG562" s="32"/>
      <c r="AH562" s="32"/>
      <c r="AI562" s="32"/>
      <c r="AJ562" s="32"/>
      <c r="AK562" s="32"/>
      <c r="AL562" s="32"/>
      <c r="AM562" s="32"/>
      <c r="AN562" s="32"/>
      <c r="AO562" s="32"/>
      <c r="AP562" s="32"/>
      <c r="AQ562" s="32"/>
      <c r="AR562" s="32"/>
      <c r="AS562" s="32"/>
      <c r="AT562" s="32"/>
      <c r="AU562" s="32"/>
      <c r="AV562" s="32"/>
      <c r="AW562" s="32"/>
      <c r="AX562" s="32"/>
      <c r="AY562" s="32"/>
      <c r="AZ562" s="32"/>
    </row>
    <row r="563" spans="2:52" ht="12.75">
      <c r="B563"/>
      <c r="C563" s="32"/>
      <c r="D563" s="32"/>
      <c r="E563" s="32"/>
      <c r="G563"/>
      <c r="H563"/>
      <c r="I563"/>
      <c r="J563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2"/>
      <c r="Z563" s="32"/>
      <c r="AA563" s="32"/>
      <c r="AB563" s="32"/>
      <c r="AC563" s="32"/>
      <c r="AD563" s="32"/>
      <c r="AE563" s="32"/>
      <c r="AF563" s="32"/>
      <c r="AG563" s="32"/>
      <c r="AH563" s="32"/>
      <c r="AI563" s="32"/>
      <c r="AJ563" s="32"/>
      <c r="AK563" s="32"/>
      <c r="AL563" s="32"/>
      <c r="AM563" s="32"/>
      <c r="AN563" s="32"/>
      <c r="AO563" s="32"/>
      <c r="AP563" s="32"/>
      <c r="AQ563" s="32"/>
      <c r="AR563" s="32"/>
      <c r="AS563" s="32"/>
      <c r="AT563" s="32"/>
      <c r="AU563" s="32"/>
      <c r="AV563" s="32"/>
      <c r="AW563" s="32"/>
      <c r="AX563" s="32"/>
      <c r="AY563" s="32"/>
      <c r="AZ563" s="32"/>
    </row>
    <row r="564" spans="2:52" ht="12.75">
      <c r="B564"/>
      <c r="C564" s="32"/>
      <c r="D564" s="32"/>
      <c r="E564" s="32"/>
      <c r="G564"/>
      <c r="H564"/>
      <c r="I564"/>
      <c r="J564"/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Y564" s="32"/>
      <c r="Z564" s="32"/>
      <c r="AA564" s="32"/>
      <c r="AB564" s="32"/>
      <c r="AC564" s="32"/>
      <c r="AD564" s="32"/>
      <c r="AE564" s="32"/>
      <c r="AF564" s="32"/>
      <c r="AG564" s="32"/>
      <c r="AH564" s="32"/>
      <c r="AI564" s="32"/>
      <c r="AJ564" s="32"/>
      <c r="AK564" s="32"/>
      <c r="AL564" s="32"/>
      <c r="AM564" s="32"/>
      <c r="AN564" s="32"/>
      <c r="AO564" s="32"/>
      <c r="AP564" s="32"/>
      <c r="AQ564" s="32"/>
      <c r="AR564" s="32"/>
      <c r="AS564" s="32"/>
      <c r="AT564" s="32"/>
      <c r="AU564" s="32"/>
      <c r="AV564" s="32"/>
      <c r="AW564" s="32"/>
      <c r="AX564" s="32"/>
      <c r="AY564" s="32"/>
      <c r="AZ564" s="32"/>
    </row>
    <row r="565" spans="2:52" ht="12.75">
      <c r="B565"/>
      <c r="C565" s="32"/>
      <c r="D565" s="32"/>
      <c r="E565" s="32"/>
      <c r="G565"/>
      <c r="H565"/>
      <c r="I565"/>
      <c r="J565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  <c r="Z565" s="32"/>
      <c r="AA565" s="32"/>
      <c r="AB565" s="32"/>
      <c r="AC565" s="32"/>
      <c r="AD565" s="32"/>
      <c r="AE565" s="32"/>
      <c r="AF565" s="32"/>
      <c r="AG565" s="32"/>
      <c r="AH565" s="32"/>
      <c r="AI565" s="32"/>
      <c r="AJ565" s="32"/>
      <c r="AK565" s="32"/>
      <c r="AL565" s="32"/>
      <c r="AM565" s="32"/>
      <c r="AN565" s="32"/>
      <c r="AO565" s="32"/>
      <c r="AP565" s="32"/>
      <c r="AQ565" s="32"/>
      <c r="AR565" s="32"/>
      <c r="AS565" s="32"/>
      <c r="AT565" s="32"/>
      <c r="AU565" s="32"/>
      <c r="AV565" s="32"/>
      <c r="AW565" s="32"/>
      <c r="AX565" s="32"/>
      <c r="AY565" s="32"/>
      <c r="AZ565" s="32"/>
    </row>
    <row r="566" spans="2:52" ht="12.75">
      <c r="B566"/>
      <c r="C566" s="32"/>
      <c r="D566" s="32"/>
      <c r="E566" s="32"/>
      <c r="G566"/>
      <c r="H566"/>
      <c r="I566"/>
      <c r="J566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  <c r="Z566" s="32"/>
      <c r="AA566" s="32"/>
      <c r="AB566" s="32"/>
      <c r="AC566" s="32"/>
      <c r="AD566" s="32"/>
      <c r="AE566" s="32"/>
      <c r="AF566" s="32"/>
      <c r="AG566" s="32"/>
      <c r="AH566" s="32"/>
      <c r="AI566" s="32"/>
      <c r="AJ566" s="32"/>
      <c r="AK566" s="32"/>
      <c r="AL566" s="32"/>
      <c r="AM566" s="32"/>
      <c r="AN566" s="32"/>
      <c r="AO566" s="32"/>
      <c r="AP566" s="32"/>
      <c r="AQ566" s="32"/>
      <c r="AR566" s="32"/>
      <c r="AS566" s="32"/>
      <c r="AT566" s="32"/>
      <c r="AU566" s="32"/>
      <c r="AV566" s="32"/>
      <c r="AW566" s="32"/>
      <c r="AX566" s="32"/>
      <c r="AY566" s="32"/>
      <c r="AZ566" s="32"/>
    </row>
    <row r="567" spans="2:52" ht="12.75">
      <c r="B567"/>
      <c r="C567" s="32"/>
      <c r="D567" s="32"/>
      <c r="E567" s="32"/>
      <c r="G567"/>
      <c r="H567"/>
      <c r="I567"/>
      <c r="J567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  <c r="Z567" s="32"/>
      <c r="AA567" s="32"/>
      <c r="AB567" s="32"/>
      <c r="AC567" s="32"/>
      <c r="AD567" s="32"/>
      <c r="AE567" s="32"/>
      <c r="AF567" s="32"/>
      <c r="AG567" s="32"/>
      <c r="AH567" s="32"/>
      <c r="AI567" s="32"/>
      <c r="AJ567" s="32"/>
      <c r="AK567" s="32"/>
      <c r="AL567" s="32"/>
      <c r="AM567" s="32"/>
      <c r="AN567" s="32"/>
      <c r="AO567" s="32"/>
      <c r="AP567" s="32"/>
      <c r="AQ567" s="32"/>
      <c r="AR567" s="32"/>
      <c r="AS567" s="32"/>
      <c r="AT567" s="32"/>
      <c r="AU567" s="32"/>
      <c r="AV567" s="32"/>
      <c r="AW567" s="32"/>
      <c r="AX567" s="32"/>
      <c r="AY567" s="32"/>
      <c r="AZ567" s="32"/>
    </row>
    <row r="568" spans="2:52" ht="12.75">
      <c r="B568"/>
      <c r="C568" s="32"/>
      <c r="D568" s="32"/>
      <c r="E568" s="32"/>
      <c r="G568"/>
      <c r="H568"/>
      <c r="I568"/>
      <c r="J568"/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32"/>
      <c r="Z568" s="32"/>
      <c r="AA568" s="32"/>
      <c r="AB568" s="32"/>
      <c r="AC568" s="32"/>
      <c r="AD568" s="32"/>
      <c r="AE568" s="32"/>
      <c r="AF568" s="32"/>
      <c r="AG568" s="32"/>
      <c r="AH568" s="32"/>
      <c r="AI568" s="32"/>
      <c r="AJ568" s="32"/>
      <c r="AK568" s="32"/>
      <c r="AL568" s="32"/>
      <c r="AM568" s="32"/>
      <c r="AN568" s="32"/>
      <c r="AO568" s="32"/>
      <c r="AP568" s="32"/>
      <c r="AQ568" s="32"/>
      <c r="AR568" s="32"/>
      <c r="AS568" s="32"/>
      <c r="AT568" s="32"/>
      <c r="AU568" s="32"/>
      <c r="AV568" s="32"/>
      <c r="AW568" s="32"/>
      <c r="AX568" s="32"/>
      <c r="AY568" s="32"/>
      <c r="AZ568" s="32"/>
    </row>
    <row r="569" spans="2:52" ht="12.75">
      <c r="B569"/>
      <c r="C569" s="32"/>
      <c r="D569" s="32"/>
      <c r="E569" s="32"/>
      <c r="G569"/>
      <c r="H569"/>
      <c r="I569"/>
      <c r="J569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  <c r="Z569" s="32"/>
      <c r="AA569" s="32"/>
      <c r="AB569" s="32"/>
      <c r="AC569" s="32"/>
      <c r="AD569" s="32"/>
      <c r="AE569" s="32"/>
      <c r="AF569" s="32"/>
      <c r="AG569" s="32"/>
      <c r="AH569" s="32"/>
      <c r="AI569" s="32"/>
      <c r="AJ569" s="32"/>
      <c r="AK569" s="32"/>
      <c r="AL569" s="32"/>
      <c r="AM569" s="32"/>
      <c r="AN569" s="32"/>
      <c r="AO569" s="32"/>
      <c r="AP569" s="32"/>
      <c r="AQ569" s="32"/>
      <c r="AR569" s="32"/>
      <c r="AS569" s="32"/>
      <c r="AT569" s="32"/>
      <c r="AU569" s="32"/>
      <c r="AV569" s="32"/>
      <c r="AW569" s="32"/>
      <c r="AX569" s="32"/>
      <c r="AY569" s="32"/>
      <c r="AZ569" s="32"/>
    </row>
    <row r="570" spans="2:52" ht="12.75">
      <c r="B570"/>
      <c r="C570" s="32"/>
      <c r="D570" s="32"/>
      <c r="E570" s="32"/>
      <c r="G570"/>
      <c r="H570"/>
      <c r="I570"/>
      <c r="J570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32"/>
      <c r="Z570" s="32"/>
      <c r="AA570" s="32"/>
      <c r="AB570" s="32"/>
      <c r="AC570" s="32"/>
      <c r="AD570" s="32"/>
      <c r="AE570" s="32"/>
      <c r="AF570" s="32"/>
      <c r="AG570" s="32"/>
      <c r="AH570" s="32"/>
      <c r="AI570" s="32"/>
      <c r="AJ570" s="32"/>
      <c r="AK570" s="32"/>
      <c r="AL570" s="32"/>
      <c r="AM570" s="32"/>
      <c r="AN570" s="32"/>
      <c r="AO570" s="32"/>
      <c r="AP570" s="32"/>
      <c r="AQ570" s="32"/>
      <c r="AR570" s="32"/>
      <c r="AS570" s="32"/>
      <c r="AT570" s="32"/>
      <c r="AU570" s="32"/>
      <c r="AV570" s="32"/>
      <c r="AW570" s="32"/>
      <c r="AX570" s="32"/>
      <c r="AY570" s="32"/>
      <c r="AZ570" s="32"/>
    </row>
    <row r="571" spans="2:52" ht="12.75">
      <c r="B571"/>
      <c r="C571" s="32"/>
      <c r="D571" s="32"/>
      <c r="E571" s="32"/>
      <c r="G571"/>
      <c r="H571"/>
      <c r="I571"/>
      <c r="J571"/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2"/>
      <c r="X571" s="32"/>
      <c r="Y571" s="32"/>
      <c r="Z571" s="32"/>
      <c r="AA571" s="32"/>
      <c r="AB571" s="32"/>
      <c r="AC571" s="32"/>
      <c r="AD571" s="32"/>
      <c r="AE571" s="32"/>
      <c r="AF571" s="32"/>
      <c r="AG571" s="32"/>
      <c r="AH571" s="32"/>
      <c r="AI571" s="32"/>
      <c r="AJ571" s="32"/>
      <c r="AK571" s="32"/>
      <c r="AL571" s="32"/>
      <c r="AM571" s="32"/>
      <c r="AN571" s="32"/>
      <c r="AO571" s="32"/>
      <c r="AP571" s="32"/>
      <c r="AQ571" s="32"/>
      <c r="AR571" s="32"/>
      <c r="AS571" s="32"/>
      <c r="AT571" s="32"/>
      <c r="AU571" s="32"/>
      <c r="AV571" s="32"/>
      <c r="AW571" s="32"/>
      <c r="AX571" s="32"/>
      <c r="AY571" s="32"/>
      <c r="AZ571" s="32"/>
    </row>
    <row r="572" spans="2:52" ht="12.75">
      <c r="B572"/>
      <c r="C572" s="32"/>
      <c r="D572" s="32"/>
      <c r="E572" s="32"/>
      <c r="G572"/>
      <c r="H572"/>
      <c r="I572"/>
      <c r="J572"/>
      <c r="M572" s="32"/>
      <c r="N572" s="32"/>
      <c r="O572" s="32"/>
      <c r="P572" s="32"/>
      <c r="Q572" s="32"/>
      <c r="R572" s="32"/>
      <c r="S572" s="32"/>
      <c r="T572" s="32"/>
      <c r="U572" s="32"/>
      <c r="V572" s="32"/>
      <c r="W572" s="32"/>
      <c r="X572" s="32"/>
      <c r="Y572" s="32"/>
      <c r="Z572" s="32"/>
      <c r="AA572" s="32"/>
      <c r="AB572" s="32"/>
      <c r="AC572" s="32"/>
      <c r="AD572" s="32"/>
      <c r="AE572" s="32"/>
      <c r="AF572" s="32"/>
      <c r="AG572" s="32"/>
      <c r="AH572" s="32"/>
      <c r="AI572" s="32"/>
      <c r="AJ572" s="32"/>
      <c r="AK572" s="32"/>
      <c r="AL572" s="32"/>
      <c r="AM572" s="32"/>
      <c r="AN572" s="32"/>
      <c r="AO572" s="32"/>
      <c r="AP572" s="32"/>
      <c r="AQ572" s="32"/>
      <c r="AR572" s="32"/>
      <c r="AS572" s="32"/>
      <c r="AT572" s="32"/>
      <c r="AU572" s="32"/>
      <c r="AV572" s="32"/>
      <c r="AW572" s="32"/>
      <c r="AX572" s="32"/>
      <c r="AY572" s="32"/>
      <c r="AZ572" s="32"/>
    </row>
    <row r="573" spans="2:52" ht="12.75">
      <c r="B573"/>
      <c r="C573" s="32"/>
      <c r="D573" s="32"/>
      <c r="E573" s="32"/>
      <c r="G573"/>
      <c r="H573"/>
      <c r="I573"/>
      <c r="J573"/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2"/>
      <c r="X573" s="32"/>
      <c r="Y573" s="32"/>
      <c r="Z573" s="32"/>
      <c r="AA573" s="32"/>
      <c r="AB573" s="32"/>
      <c r="AC573" s="32"/>
      <c r="AD573" s="32"/>
      <c r="AE573" s="32"/>
      <c r="AF573" s="32"/>
      <c r="AG573" s="32"/>
      <c r="AH573" s="32"/>
      <c r="AI573" s="32"/>
      <c r="AJ573" s="32"/>
      <c r="AK573" s="32"/>
      <c r="AL573" s="32"/>
      <c r="AM573" s="32"/>
      <c r="AN573" s="32"/>
      <c r="AO573" s="32"/>
      <c r="AP573" s="32"/>
      <c r="AQ573" s="32"/>
      <c r="AR573" s="32"/>
      <c r="AS573" s="32"/>
      <c r="AT573" s="32"/>
      <c r="AU573" s="32"/>
      <c r="AV573" s="32"/>
      <c r="AW573" s="32"/>
      <c r="AX573" s="32"/>
      <c r="AY573" s="32"/>
      <c r="AZ573" s="32"/>
    </row>
    <row r="574" spans="2:52" ht="12.75">
      <c r="B574"/>
      <c r="C574" s="32"/>
      <c r="D574" s="32"/>
      <c r="E574" s="32"/>
      <c r="G574"/>
      <c r="H574"/>
      <c r="I574"/>
      <c r="J574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  <c r="X574" s="32"/>
      <c r="Y574" s="32"/>
      <c r="Z574" s="32"/>
      <c r="AA574" s="32"/>
      <c r="AB574" s="32"/>
      <c r="AC574" s="32"/>
      <c r="AD574" s="32"/>
      <c r="AE574" s="32"/>
      <c r="AF574" s="32"/>
      <c r="AG574" s="32"/>
      <c r="AH574" s="32"/>
      <c r="AI574" s="32"/>
      <c r="AJ574" s="32"/>
      <c r="AK574" s="32"/>
      <c r="AL574" s="32"/>
      <c r="AM574" s="32"/>
      <c r="AN574" s="32"/>
      <c r="AO574" s="32"/>
      <c r="AP574" s="32"/>
      <c r="AQ574" s="32"/>
      <c r="AR574" s="32"/>
      <c r="AS574" s="32"/>
      <c r="AT574" s="32"/>
      <c r="AU574" s="32"/>
      <c r="AV574" s="32"/>
      <c r="AW574" s="32"/>
      <c r="AX574" s="32"/>
      <c r="AY574" s="32"/>
      <c r="AZ574" s="32"/>
    </row>
    <row r="575" spans="2:52" ht="12.75">
      <c r="B575"/>
      <c r="C575" s="32"/>
      <c r="D575" s="32"/>
      <c r="E575" s="32"/>
      <c r="G575"/>
      <c r="H575"/>
      <c r="I575"/>
      <c r="J575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  <c r="Z575" s="32"/>
      <c r="AA575" s="32"/>
      <c r="AB575" s="32"/>
      <c r="AC575" s="32"/>
      <c r="AD575" s="32"/>
      <c r="AE575" s="32"/>
      <c r="AF575" s="32"/>
      <c r="AG575" s="32"/>
      <c r="AH575" s="32"/>
      <c r="AI575" s="32"/>
      <c r="AJ575" s="32"/>
      <c r="AK575" s="32"/>
      <c r="AL575" s="32"/>
      <c r="AM575" s="32"/>
      <c r="AN575" s="32"/>
      <c r="AO575" s="32"/>
      <c r="AP575" s="32"/>
      <c r="AQ575" s="32"/>
      <c r="AR575" s="32"/>
      <c r="AS575" s="32"/>
      <c r="AT575" s="32"/>
      <c r="AU575" s="32"/>
      <c r="AV575" s="32"/>
      <c r="AW575" s="32"/>
      <c r="AX575" s="32"/>
      <c r="AY575" s="32"/>
      <c r="AZ575" s="32"/>
    </row>
    <row r="576" spans="2:52" ht="12.75">
      <c r="B576"/>
      <c r="C576" s="32"/>
      <c r="D576" s="32"/>
      <c r="E576" s="32"/>
      <c r="G576"/>
      <c r="H576"/>
      <c r="I576"/>
      <c r="J576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  <c r="Z576" s="32"/>
      <c r="AA576" s="32"/>
      <c r="AB576" s="32"/>
      <c r="AC576" s="32"/>
      <c r="AD576" s="32"/>
      <c r="AE576" s="32"/>
      <c r="AF576" s="32"/>
      <c r="AG576" s="32"/>
      <c r="AH576" s="32"/>
      <c r="AI576" s="32"/>
      <c r="AJ576" s="32"/>
      <c r="AK576" s="32"/>
      <c r="AL576" s="32"/>
      <c r="AM576" s="32"/>
      <c r="AN576" s="32"/>
      <c r="AO576" s="32"/>
      <c r="AP576" s="32"/>
      <c r="AQ576" s="32"/>
      <c r="AR576" s="32"/>
      <c r="AS576" s="32"/>
      <c r="AT576" s="32"/>
      <c r="AU576" s="32"/>
      <c r="AV576" s="32"/>
      <c r="AW576" s="32"/>
      <c r="AX576" s="32"/>
      <c r="AY576" s="32"/>
      <c r="AZ576" s="32"/>
    </row>
    <row r="577" spans="2:52" ht="12.75">
      <c r="B577"/>
      <c r="C577" s="32"/>
      <c r="D577" s="32"/>
      <c r="E577" s="32"/>
      <c r="G577"/>
      <c r="H577"/>
      <c r="I577"/>
      <c r="J577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32"/>
      <c r="AA577" s="32"/>
      <c r="AB577" s="32"/>
      <c r="AC577" s="32"/>
      <c r="AD577" s="32"/>
      <c r="AE577" s="32"/>
      <c r="AF577" s="32"/>
      <c r="AG577" s="32"/>
      <c r="AH577" s="32"/>
      <c r="AI577" s="32"/>
      <c r="AJ577" s="32"/>
      <c r="AK577" s="32"/>
      <c r="AL577" s="32"/>
      <c r="AM577" s="32"/>
      <c r="AN577" s="32"/>
      <c r="AO577" s="32"/>
      <c r="AP577" s="32"/>
      <c r="AQ577" s="32"/>
      <c r="AR577" s="32"/>
      <c r="AS577" s="32"/>
      <c r="AT577" s="32"/>
      <c r="AU577" s="32"/>
      <c r="AV577" s="32"/>
      <c r="AW577" s="32"/>
      <c r="AX577" s="32"/>
      <c r="AY577" s="32"/>
      <c r="AZ577" s="32"/>
    </row>
    <row r="578" spans="2:52" ht="12.75">
      <c r="B578"/>
      <c r="C578" s="32"/>
      <c r="D578" s="32"/>
      <c r="E578" s="32"/>
      <c r="G578"/>
      <c r="H578"/>
      <c r="I578"/>
      <c r="J578"/>
      <c r="M578" s="32"/>
      <c r="N578" s="32"/>
      <c r="O578" s="32"/>
      <c r="P578" s="32"/>
      <c r="Q578" s="32"/>
      <c r="R578" s="32"/>
      <c r="S578" s="32"/>
      <c r="T578" s="32"/>
      <c r="U578" s="32"/>
      <c r="V578" s="32"/>
      <c r="W578" s="32"/>
      <c r="X578" s="32"/>
      <c r="Y578" s="32"/>
      <c r="Z578" s="32"/>
      <c r="AA578" s="32"/>
      <c r="AB578" s="32"/>
      <c r="AC578" s="32"/>
      <c r="AD578" s="32"/>
      <c r="AE578" s="32"/>
      <c r="AF578" s="32"/>
      <c r="AG578" s="32"/>
      <c r="AH578" s="32"/>
      <c r="AI578" s="32"/>
      <c r="AJ578" s="32"/>
      <c r="AK578" s="32"/>
      <c r="AL578" s="32"/>
      <c r="AM578" s="32"/>
      <c r="AN578" s="32"/>
      <c r="AO578" s="32"/>
      <c r="AP578" s="32"/>
      <c r="AQ578" s="32"/>
      <c r="AR578" s="32"/>
      <c r="AS578" s="32"/>
      <c r="AT578" s="32"/>
      <c r="AU578" s="32"/>
      <c r="AV578" s="32"/>
      <c r="AW578" s="32"/>
      <c r="AX578" s="32"/>
      <c r="AY578" s="32"/>
      <c r="AZ578" s="32"/>
    </row>
    <row r="579" spans="2:52" ht="12.75">
      <c r="B579"/>
      <c r="C579" s="32"/>
      <c r="D579" s="32"/>
      <c r="E579" s="32"/>
      <c r="G579"/>
      <c r="H579"/>
      <c r="I579"/>
      <c r="J579"/>
      <c r="M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/>
      <c r="X579" s="32"/>
      <c r="Y579" s="32"/>
      <c r="Z579" s="32"/>
      <c r="AA579" s="32"/>
      <c r="AB579" s="32"/>
      <c r="AC579" s="32"/>
      <c r="AD579" s="32"/>
      <c r="AE579" s="32"/>
      <c r="AF579" s="32"/>
      <c r="AG579" s="32"/>
      <c r="AH579" s="32"/>
      <c r="AI579" s="32"/>
      <c r="AJ579" s="32"/>
      <c r="AK579" s="32"/>
      <c r="AL579" s="32"/>
      <c r="AM579" s="32"/>
      <c r="AN579" s="32"/>
      <c r="AO579" s="32"/>
      <c r="AP579" s="32"/>
      <c r="AQ579" s="32"/>
      <c r="AR579" s="32"/>
      <c r="AS579" s="32"/>
      <c r="AT579" s="32"/>
      <c r="AU579" s="32"/>
      <c r="AV579" s="32"/>
      <c r="AW579" s="32"/>
      <c r="AX579" s="32"/>
      <c r="AY579" s="32"/>
      <c r="AZ579" s="32"/>
    </row>
    <row r="580" spans="2:52" ht="12.75">
      <c r="B580"/>
      <c r="C580" s="32"/>
      <c r="D580" s="32"/>
      <c r="E580" s="32"/>
      <c r="G580"/>
      <c r="H580"/>
      <c r="I580"/>
      <c r="J580"/>
      <c r="M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/>
      <c r="X580" s="32"/>
      <c r="Y580" s="32"/>
      <c r="Z580" s="32"/>
      <c r="AA580" s="32"/>
      <c r="AB580" s="32"/>
      <c r="AC580" s="32"/>
      <c r="AD580" s="32"/>
      <c r="AE580" s="32"/>
      <c r="AF580" s="32"/>
      <c r="AG580" s="32"/>
      <c r="AH580" s="32"/>
      <c r="AI580" s="32"/>
      <c r="AJ580" s="32"/>
      <c r="AK580" s="32"/>
      <c r="AL580" s="32"/>
      <c r="AM580" s="32"/>
      <c r="AN580" s="32"/>
      <c r="AO580" s="32"/>
      <c r="AP580" s="32"/>
      <c r="AQ580" s="32"/>
      <c r="AR580" s="32"/>
      <c r="AS580" s="32"/>
      <c r="AT580" s="32"/>
      <c r="AU580" s="32"/>
      <c r="AV580" s="32"/>
      <c r="AW580" s="32"/>
      <c r="AX580" s="32"/>
      <c r="AY580" s="32"/>
      <c r="AZ580" s="32"/>
    </row>
    <row r="581" spans="2:52" ht="12.75">
      <c r="B581"/>
      <c r="C581" s="32"/>
      <c r="D581" s="32"/>
      <c r="E581" s="32"/>
      <c r="G581"/>
      <c r="H581"/>
      <c r="I581"/>
      <c r="J581"/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  <c r="X581" s="32"/>
      <c r="Y581" s="32"/>
      <c r="Z581" s="32"/>
      <c r="AA581" s="32"/>
      <c r="AB581" s="32"/>
      <c r="AC581" s="32"/>
      <c r="AD581" s="32"/>
      <c r="AE581" s="32"/>
      <c r="AF581" s="32"/>
      <c r="AG581" s="32"/>
      <c r="AH581" s="32"/>
      <c r="AI581" s="32"/>
      <c r="AJ581" s="32"/>
      <c r="AK581" s="32"/>
      <c r="AL581" s="32"/>
      <c r="AM581" s="32"/>
      <c r="AN581" s="32"/>
      <c r="AO581" s="32"/>
      <c r="AP581" s="32"/>
      <c r="AQ581" s="32"/>
      <c r="AR581" s="32"/>
      <c r="AS581" s="32"/>
      <c r="AT581" s="32"/>
      <c r="AU581" s="32"/>
      <c r="AV581" s="32"/>
      <c r="AW581" s="32"/>
      <c r="AX581" s="32"/>
      <c r="AY581" s="32"/>
      <c r="AZ581" s="32"/>
    </row>
    <row r="582" spans="2:52" ht="12.75">
      <c r="B582"/>
      <c r="C582" s="32"/>
      <c r="D582" s="32"/>
      <c r="E582" s="32"/>
      <c r="G582"/>
      <c r="H582"/>
      <c r="I582"/>
      <c r="J582"/>
      <c r="M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  <c r="X582" s="32"/>
      <c r="Y582" s="32"/>
      <c r="Z582" s="32"/>
      <c r="AA582" s="32"/>
      <c r="AB582" s="32"/>
      <c r="AC582" s="32"/>
      <c r="AD582" s="32"/>
      <c r="AE582" s="32"/>
      <c r="AF582" s="32"/>
      <c r="AG582" s="32"/>
      <c r="AH582" s="32"/>
      <c r="AI582" s="32"/>
      <c r="AJ582" s="32"/>
      <c r="AK582" s="32"/>
      <c r="AL582" s="32"/>
      <c r="AM582" s="32"/>
      <c r="AN582" s="32"/>
      <c r="AO582" s="32"/>
      <c r="AP582" s="32"/>
      <c r="AQ582" s="32"/>
      <c r="AR582" s="32"/>
      <c r="AS582" s="32"/>
      <c r="AT582" s="32"/>
      <c r="AU582" s="32"/>
      <c r="AV582" s="32"/>
      <c r="AW582" s="32"/>
      <c r="AX582" s="32"/>
      <c r="AY582" s="32"/>
      <c r="AZ582" s="32"/>
    </row>
    <row r="583" spans="2:52" ht="12.75">
      <c r="B583"/>
      <c r="C583" s="32"/>
      <c r="D583" s="32"/>
      <c r="E583" s="32"/>
      <c r="G583"/>
      <c r="H583"/>
      <c r="I583"/>
      <c r="J583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  <c r="X583" s="32"/>
      <c r="Y583" s="32"/>
      <c r="Z583" s="32"/>
      <c r="AA583" s="32"/>
      <c r="AB583" s="32"/>
      <c r="AC583" s="32"/>
      <c r="AD583" s="32"/>
      <c r="AE583" s="32"/>
      <c r="AF583" s="32"/>
      <c r="AG583" s="32"/>
      <c r="AH583" s="32"/>
      <c r="AI583" s="32"/>
      <c r="AJ583" s="32"/>
      <c r="AK583" s="32"/>
      <c r="AL583" s="32"/>
      <c r="AM583" s="32"/>
      <c r="AN583" s="32"/>
      <c r="AO583" s="32"/>
      <c r="AP583" s="32"/>
      <c r="AQ583" s="32"/>
      <c r="AR583" s="32"/>
      <c r="AS583" s="32"/>
      <c r="AT583" s="32"/>
      <c r="AU583" s="32"/>
      <c r="AV583" s="32"/>
      <c r="AW583" s="32"/>
      <c r="AX583" s="32"/>
      <c r="AY583" s="32"/>
      <c r="AZ583" s="32"/>
    </row>
    <row r="584" spans="2:52" ht="12.75">
      <c r="B584"/>
      <c r="C584" s="32"/>
      <c r="D584" s="32"/>
      <c r="E584" s="32"/>
      <c r="G584"/>
      <c r="H584"/>
      <c r="I584"/>
      <c r="J584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32"/>
      <c r="Y584" s="32"/>
      <c r="Z584" s="32"/>
      <c r="AA584" s="32"/>
      <c r="AB584" s="32"/>
      <c r="AC584" s="32"/>
      <c r="AD584" s="32"/>
      <c r="AE584" s="32"/>
      <c r="AF584" s="32"/>
      <c r="AG584" s="32"/>
      <c r="AH584" s="32"/>
      <c r="AI584" s="32"/>
      <c r="AJ584" s="32"/>
      <c r="AK584" s="32"/>
      <c r="AL584" s="32"/>
      <c r="AM584" s="32"/>
      <c r="AN584" s="32"/>
      <c r="AO584" s="32"/>
      <c r="AP584" s="32"/>
      <c r="AQ584" s="32"/>
      <c r="AR584" s="32"/>
      <c r="AS584" s="32"/>
      <c r="AT584" s="32"/>
      <c r="AU584" s="32"/>
      <c r="AV584" s="32"/>
      <c r="AW584" s="32"/>
      <c r="AX584" s="32"/>
      <c r="AY584" s="32"/>
      <c r="AZ584" s="32"/>
    </row>
    <row r="585" spans="2:52" ht="12.75">
      <c r="B585"/>
      <c r="C585" s="32"/>
      <c r="D585" s="32"/>
      <c r="E585" s="32"/>
      <c r="G585"/>
      <c r="H585"/>
      <c r="I585"/>
      <c r="J585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Z585" s="32"/>
      <c r="AA585" s="32"/>
      <c r="AB585" s="32"/>
      <c r="AC585" s="32"/>
      <c r="AD585" s="32"/>
      <c r="AE585" s="32"/>
      <c r="AF585" s="32"/>
      <c r="AG585" s="32"/>
      <c r="AH585" s="32"/>
      <c r="AI585" s="32"/>
      <c r="AJ585" s="32"/>
      <c r="AK585" s="32"/>
      <c r="AL585" s="32"/>
      <c r="AM585" s="32"/>
      <c r="AN585" s="32"/>
      <c r="AO585" s="32"/>
      <c r="AP585" s="32"/>
      <c r="AQ585" s="32"/>
      <c r="AR585" s="32"/>
      <c r="AS585" s="32"/>
      <c r="AT585" s="32"/>
      <c r="AU585" s="32"/>
      <c r="AV585" s="32"/>
      <c r="AW585" s="32"/>
      <c r="AX585" s="32"/>
      <c r="AY585" s="32"/>
      <c r="AZ585" s="32"/>
    </row>
    <row r="586" spans="2:52" ht="12.75">
      <c r="B586"/>
      <c r="C586" s="32"/>
      <c r="D586" s="32"/>
      <c r="E586" s="32"/>
      <c r="G586"/>
      <c r="H586"/>
      <c r="I586"/>
      <c r="J586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  <c r="Z586" s="32"/>
      <c r="AA586" s="32"/>
      <c r="AB586" s="32"/>
      <c r="AC586" s="32"/>
      <c r="AD586" s="32"/>
      <c r="AE586" s="32"/>
      <c r="AF586" s="32"/>
      <c r="AG586" s="32"/>
      <c r="AH586" s="32"/>
      <c r="AI586" s="32"/>
      <c r="AJ586" s="32"/>
      <c r="AK586" s="32"/>
      <c r="AL586" s="32"/>
      <c r="AM586" s="32"/>
      <c r="AN586" s="32"/>
      <c r="AO586" s="32"/>
      <c r="AP586" s="32"/>
      <c r="AQ586" s="32"/>
      <c r="AR586" s="32"/>
      <c r="AS586" s="32"/>
      <c r="AT586" s="32"/>
      <c r="AU586" s="32"/>
      <c r="AV586" s="32"/>
      <c r="AW586" s="32"/>
      <c r="AX586" s="32"/>
      <c r="AY586" s="32"/>
      <c r="AZ586" s="32"/>
    </row>
    <row r="587" spans="2:52" ht="12.75">
      <c r="B587"/>
      <c r="C587" s="32"/>
      <c r="D587" s="32"/>
      <c r="E587" s="32"/>
      <c r="G587"/>
      <c r="H587"/>
      <c r="I587"/>
      <c r="J587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  <c r="Z587" s="32"/>
      <c r="AA587" s="32"/>
      <c r="AB587" s="32"/>
      <c r="AC587" s="32"/>
      <c r="AD587" s="32"/>
      <c r="AE587" s="32"/>
      <c r="AF587" s="32"/>
      <c r="AG587" s="32"/>
      <c r="AH587" s="32"/>
      <c r="AI587" s="32"/>
      <c r="AJ587" s="32"/>
      <c r="AK587" s="32"/>
      <c r="AL587" s="32"/>
      <c r="AM587" s="32"/>
      <c r="AN587" s="32"/>
      <c r="AO587" s="32"/>
      <c r="AP587" s="32"/>
      <c r="AQ587" s="32"/>
      <c r="AR587" s="32"/>
      <c r="AS587" s="32"/>
      <c r="AT587" s="32"/>
      <c r="AU587" s="32"/>
      <c r="AV587" s="32"/>
      <c r="AW587" s="32"/>
      <c r="AX587" s="32"/>
      <c r="AY587" s="32"/>
      <c r="AZ587" s="32"/>
    </row>
    <row r="588" spans="2:52" ht="12.75">
      <c r="B588"/>
      <c r="C588" s="32"/>
      <c r="D588" s="32"/>
      <c r="E588" s="32"/>
      <c r="G588"/>
      <c r="H588"/>
      <c r="I588"/>
      <c r="J588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  <c r="Z588" s="32"/>
      <c r="AA588" s="32"/>
      <c r="AB588" s="32"/>
      <c r="AC588" s="32"/>
      <c r="AD588" s="32"/>
      <c r="AE588" s="32"/>
      <c r="AF588" s="32"/>
      <c r="AG588" s="32"/>
      <c r="AH588" s="32"/>
      <c r="AI588" s="32"/>
      <c r="AJ588" s="32"/>
      <c r="AK588" s="32"/>
      <c r="AL588" s="32"/>
      <c r="AM588" s="32"/>
      <c r="AN588" s="32"/>
      <c r="AO588" s="32"/>
      <c r="AP588" s="32"/>
      <c r="AQ588" s="32"/>
      <c r="AR588" s="32"/>
      <c r="AS588" s="32"/>
      <c r="AT588" s="32"/>
      <c r="AU588" s="32"/>
      <c r="AV588" s="32"/>
      <c r="AW588" s="32"/>
      <c r="AX588" s="32"/>
      <c r="AY588" s="32"/>
      <c r="AZ588" s="32"/>
    </row>
    <row r="589" spans="2:52" ht="12.75">
      <c r="B589"/>
      <c r="C589" s="32"/>
      <c r="D589" s="32"/>
      <c r="E589" s="32"/>
      <c r="G589"/>
      <c r="H589"/>
      <c r="I589"/>
      <c r="J589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32"/>
      <c r="Z589" s="32"/>
      <c r="AA589" s="32"/>
      <c r="AB589" s="32"/>
      <c r="AC589" s="32"/>
      <c r="AD589" s="32"/>
      <c r="AE589" s="32"/>
      <c r="AF589" s="32"/>
      <c r="AG589" s="32"/>
      <c r="AH589" s="32"/>
      <c r="AI589" s="32"/>
      <c r="AJ589" s="32"/>
      <c r="AK589" s="32"/>
      <c r="AL589" s="32"/>
      <c r="AM589" s="32"/>
      <c r="AN589" s="32"/>
      <c r="AO589" s="32"/>
      <c r="AP589" s="32"/>
      <c r="AQ589" s="32"/>
      <c r="AR589" s="32"/>
      <c r="AS589" s="32"/>
      <c r="AT589" s="32"/>
      <c r="AU589" s="32"/>
      <c r="AV589" s="32"/>
      <c r="AW589" s="32"/>
      <c r="AX589" s="32"/>
      <c r="AY589" s="32"/>
      <c r="AZ589" s="32"/>
    </row>
    <row r="590" spans="2:52" ht="12.75">
      <c r="B590"/>
      <c r="C590" s="32"/>
      <c r="D590" s="32"/>
      <c r="E590" s="32"/>
      <c r="G590"/>
      <c r="H590"/>
      <c r="I590"/>
      <c r="J590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  <c r="X590" s="32"/>
      <c r="Y590" s="32"/>
      <c r="Z590" s="32"/>
      <c r="AA590" s="32"/>
      <c r="AB590" s="32"/>
      <c r="AC590" s="32"/>
      <c r="AD590" s="32"/>
      <c r="AE590" s="32"/>
      <c r="AF590" s="32"/>
      <c r="AG590" s="32"/>
      <c r="AH590" s="32"/>
      <c r="AI590" s="32"/>
      <c r="AJ590" s="32"/>
      <c r="AK590" s="32"/>
      <c r="AL590" s="32"/>
      <c r="AM590" s="32"/>
      <c r="AN590" s="32"/>
      <c r="AO590" s="32"/>
      <c r="AP590" s="32"/>
      <c r="AQ590" s="32"/>
      <c r="AR590" s="32"/>
      <c r="AS590" s="32"/>
      <c r="AT590" s="32"/>
      <c r="AU590" s="32"/>
      <c r="AV590" s="32"/>
      <c r="AW590" s="32"/>
      <c r="AX590" s="32"/>
      <c r="AY590" s="32"/>
      <c r="AZ590" s="32"/>
    </row>
    <row r="591" spans="2:52" ht="12.75">
      <c r="B591"/>
      <c r="C591" s="32"/>
      <c r="D591" s="32"/>
      <c r="E591" s="32"/>
      <c r="G591"/>
      <c r="H591"/>
      <c r="I591"/>
      <c r="J591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  <c r="X591" s="32"/>
      <c r="Y591" s="32"/>
      <c r="Z591" s="32"/>
      <c r="AA591" s="32"/>
      <c r="AB591" s="32"/>
      <c r="AC591" s="32"/>
      <c r="AD591" s="32"/>
      <c r="AE591" s="32"/>
      <c r="AF591" s="32"/>
      <c r="AG591" s="32"/>
      <c r="AH591" s="32"/>
      <c r="AI591" s="32"/>
      <c r="AJ591" s="32"/>
      <c r="AK591" s="32"/>
      <c r="AL591" s="32"/>
      <c r="AM591" s="32"/>
      <c r="AN591" s="32"/>
      <c r="AO591" s="32"/>
      <c r="AP591" s="32"/>
      <c r="AQ591" s="32"/>
      <c r="AR591" s="32"/>
      <c r="AS591" s="32"/>
      <c r="AT591" s="32"/>
      <c r="AU591" s="32"/>
      <c r="AV591" s="32"/>
      <c r="AW591" s="32"/>
      <c r="AX591" s="32"/>
      <c r="AY591" s="32"/>
      <c r="AZ591" s="32"/>
    </row>
    <row r="592" spans="2:52" ht="12.75">
      <c r="B592"/>
      <c r="C592" s="32"/>
      <c r="D592" s="32"/>
      <c r="E592" s="32"/>
      <c r="G592"/>
      <c r="H592"/>
      <c r="I592"/>
      <c r="J592"/>
      <c r="M592" s="32"/>
      <c r="N592" s="32"/>
      <c r="O592" s="32"/>
      <c r="P592" s="32"/>
      <c r="Q592" s="32"/>
      <c r="R592" s="32"/>
      <c r="S592" s="32"/>
      <c r="T592" s="32"/>
      <c r="U592" s="32"/>
      <c r="V592" s="32"/>
      <c r="W592" s="32"/>
      <c r="X592" s="32"/>
      <c r="Y592" s="32"/>
      <c r="Z592" s="32"/>
      <c r="AA592" s="32"/>
      <c r="AB592" s="32"/>
      <c r="AC592" s="32"/>
      <c r="AD592" s="32"/>
      <c r="AE592" s="32"/>
      <c r="AF592" s="32"/>
      <c r="AG592" s="32"/>
      <c r="AH592" s="32"/>
      <c r="AI592" s="32"/>
      <c r="AJ592" s="32"/>
      <c r="AK592" s="32"/>
      <c r="AL592" s="32"/>
      <c r="AM592" s="32"/>
      <c r="AN592" s="32"/>
      <c r="AO592" s="32"/>
      <c r="AP592" s="32"/>
      <c r="AQ592" s="32"/>
      <c r="AR592" s="32"/>
      <c r="AS592" s="32"/>
      <c r="AT592" s="32"/>
      <c r="AU592" s="32"/>
      <c r="AV592" s="32"/>
      <c r="AW592" s="32"/>
      <c r="AX592" s="32"/>
      <c r="AY592" s="32"/>
      <c r="AZ592" s="32"/>
    </row>
    <row r="593" spans="2:52" ht="12.75">
      <c r="B593"/>
      <c r="C593" s="32"/>
      <c r="D593" s="32"/>
      <c r="E593" s="32"/>
      <c r="G593"/>
      <c r="H593"/>
      <c r="I593"/>
      <c r="J593"/>
      <c r="M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/>
      <c r="X593" s="32"/>
      <c r="Y593" s="32"/>
      <c r="Z593" s="32"/>
      <c r="AA593" s="32"/>
      <c r="AB593" s="32"/>
      <c r="AC593" s="32"/>
      <c r="AD593" s="32"/>
      <c r="AE593" s="32"/>
      <c r="AF593" s="32"/>
      <c r="AG593" s="32"/>
      <c r="AH593" s="32"/>
      <c r="AI593" s="32"/>
      <c r="AJ593" s="32"/>
      <c r="AK593" s="32"/>
      <c r="AL593" s="32"/>
      <c r="AM593" s="32"/>
      <c r="AN593" s="32"/>
      <c r="AO593" s="32"/>
      <c r="AP593" s="32"/>
      <c r="AQ593" s="32"/>
      <c r="AR593" s="32"/>
      <c r="AS593" s="32"/>
      <c r="AT593" s="32"/>
      <c r="AU593" s="32"/>
      <c r="AV593" s="32"/>
      <c r="AW593" s="32"/>
      <c r="AX593" s="32"/>
      <c r="AY593" s="32"/>
      <c r="AZ593" s="32"/>
    </row>
    <row r="594" spans="2:52" ht="12.75">
      <c r="B594"/>
      <c r="C594" s="32"/>
      <c r="D594" s="32"/>
      <c r="E594" s="32"/>
      <c r="G594"/>
      <c r="H594"/>
      <c r="I594"/>
      <c r="J594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  <c r="X594" s="32"/>
      <c r="Y594" s="32"/>
      <c r="Z594" s="32"/>
      <c r="AA594" s="32"/>
      <c r="AB594" s="32"/>
      <c r="AC594" s="32"/>
      <c r="AD594" s="32"/>
      <c r="AE594" s="32"/>
      <c r="AF594" s="32"/>
      <c r="AG594" s="32"/>
      <c r="AH594" s="32"/>
      <c r="AI594" s="32"/>
      <c r="AJ594" s="32"/>
      <c r="AK594" s="32"/>
      <c r="AL594" s="32"/>
      <c r="AM594" s="32"/>
      <c r="AN594" s="32"/>
      <c r="AO594" s="32"/>
      <c r="AP594" s="32"/>
      <c r="AQ594" s="32"/>
      <c r="AR594" s="32"/>
      <c r="AS594" s="32"/>
      <c r="AT594" s="32"/>
      <c r="AU594" s="32"/>
      <c r="AV594" s="32"/>
      <c r="AW594" s="32"/>
      <c r="AX594" s="32"/>
      <c r="AY594" s="32"/>
      <c r="AZ594" s="32"/>
    </row>
    <row r="595" spans="2:52" ht="12.75">
      <c r="B595"/>
      <c r="C595" s="32"/>
      <c r="D595" s="32"/>
      <c r="E595" s="32"/>
      <c r="G595"/>
      <c r="H595"/>
      <c r="I595"/>
      <c r="J595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2"/>
      <c r="Z595" s="32"/>
      <c r="AA595" s="32"/>
      <c r="AB595" s="32"/>
      <c r="AC595" s="32"/>
      <c r="AD595" s="32"/>
      <c r="AE595" s="32"/>
      <c r="AF595" s="32"/>
      <c r="AG595" s="32"/>
      <c r="AH595" s="32"/>
      <c r="AI595" s="32"/>
      <c r="AJ595" s="32"/>
      <c r="AK595" s="32"/>
      <c r="AL595" s="32"/>
      <c r="AM595" s="32"/>
      <c r="AN595" s="32"/>
      <c r="AO595" s="32"/>
      <c r="AP595" s="32"/>
      <c r="AQ595" s="32"/>
      <c r="AR595" s="32"/>
      <c r="AS595" s="32"/>
      <c r="AT595" s="32"/>
      <c r="AU595" s="32"/>
      <c r="AV595" s="32"/>
      <c r="AW595" s="32"/>
      <c r="AX595" s="32"/>
      <c r="AY595" s="32"/>
      <c r="AZ595" s="32"/>
    </row>
    <row r="596" spans="2:52" ht="12.75">
      <c r="B596"/>
      <c r="C596" s="32"/>
      <c r="D596" s="32"/>
      <c r="E596" s="32"/>
      <c r="G596"/>
      <c r="H596"/>
      <c r="I596"/>
      <c r="J596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  <c r="X596" s="32"/>
      <c r="Y596" s="32"/>
      <c r="Z596" s="32"/>
      <c r="AA596" s="32"/>
      <c r="AB596" s="32"/>
      <c r="AC596" s="32"/>
      <c r="AD596" s="32"/>
      <c r="AE596" s="32"/>
      <c r="AF596" s="32"/>
      <c r="AG596" s="32"/>
      <c r="AH596" s="32"/>
      <c r="AI596" s="32"/>
      <c r="AJ596" s="32"/>
      <c r="AK596" s="32"/>
      <c r="AL596" s="32"/>
      <c r="AM596" s="32"/>
      <c r="AN596" s="32"/>
      <c r="AO596" s="32"/>
      <c r="AP596" s="32"/>
      <c r="AQ596" s="32"/>
      <c r="AR596" s="32"/>
      <c r="AS596" s="32"/>
      <c r="AT596" s="32"/>
      <c r="AU596" s="32"/>
      <c r="AV596" s="32"/>
      <c r="AW596" s="32"/>
      <c r="AX596" s="32"/>
      <c r="AY596" s="32"/>
      <c r="AZ596" s="32"/>
    </row>
    <row r="597" spans="2:52" ht="12.75">
      <c r="B597"/>
      <c r="C597" s="32"/>
      <c r="D597" s="32"/>
      <c r="E597" s="32"/>
      <c r="G597"/>
      <c r="H597"/>
      <c r="I597"/>
      <c r="J597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32"/>
      <c r="Z597" s="32"/>
      <c r="AA597" s="32"/>
      <c r="AB597" s="32"/>
      <c r="AC597" s="32"/>
      <c r="AD597" s="32"/>
      <c r="AE597" s="32"/>
      <c r="AF597" s="32"/>
      <c r="AG597" s="32"/>
      <c r="AH597" s="32"/>
      <c r="AI597" s="32"/>
      <c r="AJ597" s="32"/>
      <c r="AK597" s="32"/>
      <c r="AL597" s="32"/>
      <c r="AM597" s="32"/>
      <c r="AN597" s="32"/>
      <c r="AO597" s="32"/>
      <c r="AP597" s="32"/>
      <c r="AQ597" s="32"/>
      <c r="AR597" s="32"/>
      <c r="AS597" s="32"/>
      <c r="AT597" s="32"/>
      <c r="AU597" s="32"/>
      <c r="AV597" s="32"/>
      <c r="AW597" s="32"/>
      <c r="AX597" s="32"/>
      <c r="AY597" s="32"/>
      <c r="AZ597" s="32"/>
    </row>
    <row r="598" spans="2:52" ht="12.75">
      <c r="B598"/>
      <c r="C598" s="32"/>
      <c r="D598" s="32"/>
      <c r="E598" s="32"/>
      <c r="G598"/>
      <c r="H598"/>
      <c r="I598"/>
      <c r="J598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  <c r="X598" s="32"/>
      <c r="Y598" s="32"/>
      <c r="Z598" s="32"/>
      <c r="AA598" s="32"/>
      <c r="AB598" s="32"/>
      <c r="AC598" s="32"/>
      <c r="AD598" s="32"/>
      <c r="AE598" s="32"/>
      <c r="AF598" s="32"/>
      <c r="AG598" s="32"/>
      <c r="AH598" s="32"/>
      <c r="AI598" s="32"/>
      <c r="AJ598" s="32"/>
      <c r="AK598" s="32"/>
      <c r="AL598" s="32"/>
      <c r="AM598" s="32"/>
      <c r="AN598" s="32"/>
      <c r="AO598" s="32"/>
      <c r="AP598" s="32"/>
      <c r="AQ598" s="32"/>
      <c r="AR598" s="32"/>
      <c r="AS598" s="32"/>
      <c r="AT598" s="32"/>
      <c r="AU598" s="32"/>
      <c r="AV598" s="32"/>
      <c r="AW598" s="32"/>
      <c r="AX598" s="32"/>
      <c r="AY598" s="32"/>
      <c r="AZ598" s="32"/>
    </row>
    <row r="599" spans="2:52" ht="12.75">
      <c r="B599"/>
      <c r="C599" s="32"/>
      <c r="D599" s="32"/>
      <c r="E599" s="32"/>
      <c r="G599"/>
      <c r="H599"/>
      <c r="I599"/>
      <c r="J599"/>
      <c r="M599" s="32"/>
      <c r="N599" s="32"/>
      <c r="O599" s="32"/>
      <c r="P599" s="32"/>
      <c r="Q599" s="32"/>
      <c r="R599" s="32"/>
      <c r="S599" s="32"/>
      <c r="T599" s="32"/>
      <c r="U599" s="32"/>
      <c r="V599" s="32"/>
      <c r="W599" s="32"/>
      <c r="X599" s="32"/>
      <c r="Y599" s="32"/>
      <c r="Z599" s="32"/>
      <c r="AA599" s="32"/>
      <c r="AB599" s="32"/>
      <c r="AC599" s="32"/>
      <c r="AD599" s="32"/>
      <c r="AE599" s="32"/>
      <c r="AF599" s="32"/>
      <c r="AG599" s="32"/>
      <c r="AH599" s="32"/>
      <c r="AI599" s="32"/>
      <c r="AJ599" s="32"/>
      <c r="AK599" s="32"/>
      <c r="AL599" s="32"/>
      <c r="AM599" s="32"/>
      <c r="AN599" s="32"/>
      <c r="AO599" s="32"/>
      <c r="AP599" s="32"/>
      <c r="AQ599" s="32"/>
      <c r="AR599" s="32"/>
      <c r="AS599" s="32"/>
      <c r="AT599" s="32"/>
      <c r="AU599" s="32"/>
      <c r="AV599" s="32"/>
      <c r="AW599" s="32"/>
      <c r="AX599" s="32"/>
      <c r="AY599" s="32"/>
      <c r="AZ599" s="32"/>
    </row>
    <row r="600" spans="2:52" ht="12.75">
      <c r="B600"/>
      <c r="C600" s="32"/>
      <c r="D600" s="32"/>
      <c r="E600" s="32"/>
      <c r="G600"/>
      <c r="H600"/>
      <c r="I600"/>
      <c r="J600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  <c r="X600" s="32"/>
      <c r="Y600" s="32"/>
      <c r="Z600" s="32"/>
      <c r="AA600" s="32"/>
      <c r="AB600" s="32"/>
      <c r="AC600" s="32"/>
      <c r="AD600" s="32"/>
      <c r="AE600" s="32"/>
      <c r="AF600" s="32"/>
      <c r="AG600" s="32"/>
      <c r="AH600" s="32"/>
      <c r="AI600" s="32"/>
      <c r="AJ600" s="32"/>
      <c r="AK600" s="32"/>
      <c r="AL600" s="32"/>
      <c r="AM600" s="32"/>
      <c r="AN600" s="32"/>
      <c r="AO600" s="32"/>
      <c r="AP600" s="32"/>
      <c r="AQ600" s="32"/>
      <c r="AR600" s="32"/>
      <c r="AS600" s="32"/>
      <c r="AT600" s="32"/>
      <c r="AU600" s="32"/>
      <c r="AV600" s="32"/>
      <c r="AW600" s="32"/>
      <c r="AX600" s="32"/>
      <c r="AY600" s="32"/>
      <c r="AZ600" s="32"/>
    </row>
    <row r="601" spans="2:52" ht="12.75">
      <c r="B601"/>
      <c r="C601" s="32"/>
      <c r="D601" s="32"/>
      <c r="E601" s="32"/>
      <c r="G601"/>
      <c r="H601"/>
      <c r="I601"/>
      <c r="J601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  <c r="Z601" s="32"/>
      <c r="AA601" s="32"/>
      <c r="AB601" s="32"/>
      <c r="AC601" s="32"/>
      <c r="AD601" s="32"/>
      <c r="AE601" s="32"/>
      <c r="AF601" s="32"/>
      <c r="AG601" s="32"/>
      <c r="AH601" s="32"/>
      <c r="AI601" s="32"/>
      <c r="AJ601" s="32"/>
      <c r="AK601" s="32"/>
      <c r="AL601" s="32"/>
      <c r="AM601" s="32"/>
      <c r="AN601" s="32"/>
      <c r="AO601" s="32"/>
      <c r="AP601" s="32"/>
      <c r="AQ601" s="32"/>
      <c r="AR601" s="32"/>
      <c r="AS601" s="32"/>
      <c r="AT601" s="32"/>
      <c r="AU601" s="32"/>
      <c r="AV601" s="32"/>
      <c r="AW601" s="32"/>
      <c r="AX601" s="32"/>
      <c r="AY601" s="32"/>
      <c r="AZ601" s="32"/>
    </row>
    <row r="602" spans="2:52" ht="12.75">
      <c r="B602"/>
      <c r="C602" s="32"/>
      <c r="D602" s="32"/>
      <c r="E602" s="32"/>
      <c r="G602"/>
      <c r="H602"/>
      <c r="I602"/>
      <c r="J602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X602" s="32"/>
      <c r="Y602" s="32"/>
      <c r="Z602" s="32"/>
      <c r="AA602" s="32"/>
      <c r="AB602" s="32"/>
      <c r="AC602" s="32"/>
      <c r="AD602" s="32"/>
      <c r="AE602" s="32"/>
      <c r="AF602" s="32"/>
      <c r="AG602" s="32"/>
      <c r="AH602" s="32"/>
      <c r="AI602" s="32"/>
      <c r="AJ602" s="32"/>
      <c r="AK602" s="32"/>
      <c r="AL602" s="32"/>
      <c r="AM602" s="32"/>
      <c r="AN602" s="32"/>
      <c r="AO602" s="32"/>
      <c r="AP602" s="32"/>
      <c r="AQ602" s="32"/>
      <c r="AR602" s="32"/>
      <c r="AS602" s="32"/>
      <c r="AT602" s="32"/>
      <c r="AU602" s="32"/>
      <c r="AV602" s="32"/>
      <c r="AW602" s="32"/>
      <c r="AX602" s="32"/>
      <c r="AY602" s="32"/>
      <c r="AZ602" s="32"/>
    </row>
    <row r="603" spans="2:52" ht="12.75">
      <c r="B603"/>
      <c r="C603" s="32"/>
      <c r="D603" s="32"/>
      <c r="E603" s="32"/>
      <c r="G603"/>
      <c r="H603"/>
      <c r="I603"/>
      <c r="J603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  <c r="X603" s="32"/>
      <c r="Y603" s="32"/>
      <c r="Z603" s="32"/>
      <c r="AA603" s="32"/>
      <c r="AB603" s="32"/>
      <c r="AC603" s="32"/>
      <c r="AD603" s="32"/>
      <c r="AE603" s="32"/>
      <c r="AF603" s="32"/>
      <c r="AG603" s="32"/>
      <c r="AH603" s="32"/>
      <c r="AI603" s="32"/>
      <c r="AJ603" s="32"/>
      <c r="AK603" s="32"/>
      <c r="AL603" s="32"/>
      <c r="AM603" s="32"/>
      <c r="AN603" s="32"/>
      <c r="AO603" s="32"/>
      <c r="AP603" s="32"/>
      <c r="AQ603" s="32"/>
      <c r="AR603" s="32"/>
      <c r="AS603" s="32"/>
      <c r="AT603" s="32"/>
      <c r="AU603" s="32"/>
      <c r="AV603" s="32"/>
      <c r="AW603" s="32"/>
      <c r="AX603" s="32"/>
      <c r="AY603" s="32"/>
      <c r="AZ603" s="32"/>
    </row>
    <row r="604" spans="2:52" ht="12.75">
      <c r="B604"/>
      <c r="C604" s="32"/>
      <c r="D604" s="32"/>
      <c r="E604" s="32"/>
      <c r="G604"/>
      <c r="H604"/>
      <c r="I604"/>
      <c r="J604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  <c r="X604" s="32"/>
      <c r="Y604" s="32"/>
      <c r="Z604" s="32"/>
      <c r="AA604" s="32"/>
      <c r="AB604" s="32"/>
      <c r="AC604" s="32"/>
      <c r="AD604" s="32"/>
      <c r="AE604" s="32"/>
      <c r="AF604" s="32"/>
      <c r="AG604" s="32"/>
      <c r="AH604" s="32"/>
      <c r="AI604" s="32"/>
      <c r="AJ604" s="32"/>
      <c r="AK604" s="32"/>
      <c r="AL604" s="32"/>
      <c r="AM604" s="32"/>
      <c r="AN604" s="32"/>
      <c r="AO604" s="32"/>
      <c r="AP604" s="32"/>
      <c r="AQ604" s="32"/>
      <c r="AR604" s="32"/>
      <c r="AS604" s="32"/>
      <c r="AT604" s="32"/>
      <c r="AU604" s="32"/>
      <c r="AV604" s="32"/>
      <c r="AW604" s="32"/>
      <c r="AX604" s="32"/>
      <c r="AY604" s="32"/>
      <c r="AZ604" s="32"/>
    </row>
    <row r="605" spans="2:52" ht="12.75">
      <c r="B605"/>
      <c r="C605" s="32"/>
      <c r="D605" s="32"/>
      <c r="E605" s="32"/>
      <c r="G605"/>
      <c r="H605"/>
      <c r="I605"/>
      <c r="J605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  <c r="Z605" s="32"/>
      <c r="AA605" s="32"/>
      <c r="AB605" s="32"/>
      <c r="AC605" s="32"/>
      <c r="AD605" s="32"/>
      <c r="AE605" s="32"/>
      <c r="AF605" s="32"/>
      <c r="AG605" s="32"/>
      <c r="AH605" s="32"/>
      <c r="AI605" s="32"/>
      <c r="AJ605" s="32"/>
      <c r="AK605" s="32"/>
      <c r="AL605" s="32"/>
      <c r="AM605" s="32"/>
      <c r="AN605" s="32"/>
      <c r="AO605" s="32"/>
      <c r="AP605" s="32"/>
      <c r="AQ605" s="32"/>
      <c r="AR605" s="32"/>
      <c r="AS605" s="32"/>
      <c r="AT605" s="32"/>
      <c r="AU605" s="32"/>
      <c r="AV605" s="32"/>
      <c r="AW605" s="32"/>
      <c r="AX605" s="32"/>
      <c r="AY605" s="32"/>
      <c r="AZ605" s="32"/>
    </row>
    <row r="606" spans="2:52" ht="12.75">
      <c r="B606"/>
      <c r="C606" s="32"/>
      <c r="D606" s="32"/>
      <c r="E606" s="32"/>
      <c r="G606"/>
      <c r="H606"/>
      <c r="I606"/>
      <c r="J606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  <c r="Z606" s="32"/>
      <c r="AA606" s="32"/>
      <c r="AB606" s="32"/>
      <c r="AC606" s="32"/>
      <c r="AD606" s="32"/>
      <c r="AE606" s="32"/>
      <c r="AF606" s="32"/>
      <c r="AG606" s="32"/>
      <c r="AH606" s="32"/>
      <c r="AI606" s="32"/>
      <c r="AJ606" s="32"/>
      <c r="AK606" s="32"/>
      <c r="AL606" s="32"/>
      <c r="AM606" s="32"/>
      <c r="AN606" s="32"/>
      <c r="AO606" s="32"/>
      <c r="AP606" s="32"/>
      <c r="AQ606" s="32"/>
      <c r="AR606" s="32"/>
      <c r="AS606" s="32"/>
      <c r="AT606" s="32"/>
      <c r="AU606" s="32"/>
      <c r="AV606" s="32"/>
      <c r="AW606" s="32"/>
      <c r="AX606" s="32"/>
      <c r="AY606" s="32"/>
      <c r="AZ606" s="32"/>
    </row>
    <row r="607" spans="2:52" ht="12.75">
      <c r="B607"/>
      <c r="C607" s="32"/>
      <c r="D607" s="32"/>
      <c r="E607" s="32"/>
      <c r="G607"/>
      <c r="H607"/>
      <c r="I607"/>
      <c r="J607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  <c r="Z607" s="32"/>
      <c r="AA607" s="32"/>
      <c r="AB607" s="32"/>
      <c r="AC607" s="32"/>
      <c r="AD607" s="32"/>
      <c r="AE607" s="32"/>
      <c r="AF607" s="32"/>
      <c r="AG607" s="32"/>
      <c r="AH607" s="32"/>
      <c r="AI607" s="32"/>
      <c r="AJ607" s="32"/>
      <c r="AK607" s="32"/>
      <c r="AL607" s="32"/>
      <c r="AM607" s="32"/>
      <c r="AN607" s="32"/>
      <c r="AO607" s="32"/>
      <c r="AP607" s="32"/>
      <c r="AQ607" s="32"/>
      <c r="AR607" s="32"/>
      <c r="AS607" s="32"/>
      <c r="AT607" s="32"/>
      <c r="AU607" s="32"/>
      <c r="AV607" s="32"/>
      <c r="AW607" s="32"/>
      <c r="AX607" s="32"/>
      <c r="AY607" s="32"/>
      <c r="AZ607" s="32"/>
    </row>
    <row r="608" spans="2:52" ht="12.75">
      <c r="B608"/>
      <c r="C608" s="32"/>
      <c r="D608" s="32"/>
      <c r="E608" s="32"/>
      <c r="G608"/>
      <c r="H608"/>
      <c r="I608"/>
      <c r="J608"/>
      <c r="M608" s="32"/>
      <c r="N608" s="32"/>
      <c r="O608" s="32"/>
      <c r="P608" s="32"/>
      <c r="Q608" s="32"/>
      <c r="R608" s="32"/>
      <c r="S608" s="32"/>
      <c r="T608" s="32"/>
      <c r="U608" s="32"/>
      <c r="V608" s="32"/>
      <c r="W608" s="32"/>
      <c r="X608" s="32"/>
      <c r="Y608" s="32"/>
      <c r="Z608" s="32"/>
      <c r="AA608" s="32"/>
      <c r="AB608" s="32"/>
      <c r="AC608" s="32"/>
      <c r="AD608" s="32"/>
      <c r="AE608" s="32"/>
      <c r="AF608" s="32"/>
      <c r="AG608" s="32"/>
      <c r="AH608" s="32"/>
      <c r="AI608" s="32"/>
      <c r="AJ608" s="32"/>
      <c r="AK608" s="32"/>
      <c r="AL608" s="32"/>
      <c r="AM608" s="32"/>
      <c r="AN608" s="32"/>
      <c r="AO608" s="32"/>
      <c r="AP608" s="32"/>
      <c r="AQ608" s="32"/>
      <c r="AR608" s="32"/>
      <c r="AS608" s="32"/>
      <c r="AT608" s="32"/>
      <c r="AU608" s="32"/>
      <c r="AV608" s="32"/>
      <c r="AW608" s="32"/>
      <c r="AX608" s="32"/>
      <c r="AY608" s="32"/>
      <c r="AZ608" s="32"/>
    </row>
    <row r="609" spans="2:52" ht="12.75">
      <c r="B609"/>
      <c r="C609" s="32"/>
      <c r="D609" s="32"/>
      <c r="E609" s="32"/>
      <c r="G609"/>
      <c r="H609"/>
      <c r="I609"/>
      <c r="J609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W609" s="32"/>
      <c r="X609" s="32"/>
      <c r="Y609" s="32"/>
      <c r="Z609" s="32"/>
      <c r="AA609" s="32"/>
      <c r="AB609" s="32"/>
      <c r="AC609" s="32"/>
      <c r="AD609" s="32"/>
      <c r="AE609" s="32"/>
      <c r="AF609" s="32"/>
      <c r="AG609" s="32"/>
      <c r="AH609" s="32"/>
      <c r="AI609" s="32"/>
      <c r="AJ609" s="32"/>
      <c r="AK609" s="32"/>
      <c r="AL609" s="32"/>
      <c r="AM609" s="32"/>
      <c r="AN609" s="32"/>
      <c r="AO609" s="32"/>
      <c r="AP609" s="32"/>
      <c r="AQ609" s="32"/>
      <c r="AR609" s="32"/>
      <c r="AS609" s="32"/>
      <c r="AT609" s="32"/>
      <c r="AU609" s="32"/>
      <c r="AV609" s="32"/>
      <c r="AW609" s="32"/>
      <c r="AX609" s="32"/>
      <c r="AY609" s="32"/>
      <c r="AZ609" s="32"/>
    </row>
    <row r="610" spans="2:52" ht="12.75">
      <c r="B610"/>
      <c r="C610" s="32"/>
      <c r="D610" s="32"/>
      <c r="E610" s="32"/>
      <c r="G610"/>
      <c r="H610"/>
      <c r="I610"/>
      <c r="J610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  <c r="X610" s="32"/>
      <c r="Y610" s="32"/>
      <c r="Z610" s="32"/>
      <c r="AA610" s="32"/>
      <c r="AB610" s="32"/>
      <c r="AC610" s="32"/>
      <c r="AD610" s="32"/>
      <c r="AE610" s="32"/>
      <c r="AF610" s="32"/>
      <c r="AG610" s="32"/>
      <c r="AH610" s="32"/>
      <c r="AI610" s="32"/>
      <c r="AJ610" s="32"/>
      <c r="AK610" s="32"/>
      <c r="AL610" s="32"/>
      <c r="AM610" s="32"/>
      <c r="AN610" s="32"/>
      <c r="AO610" s="32"/>
      <c r="AP610" s="32"/>
      <c r="AQ610" s="32"/>
      <c r="AR610" s="32"/>
      <c r="AS610" s="32"/>
      <c r="AT610" s="32"/>
      <c r="AU610" s="32"/>
      <c r="AV610" s="32"/>
      <c r="AW610" s="32"/>
      <c r="AX610" s="32"/>
      <c r="AY610" s="32"/>
      <c r="AZ610" s="32"/>
    </row>
    <row r="611" spans="2:52" ht="12.75">
      <c r="B611"/>
      <c r="C611" s="32"/>
      <c r="D611" s="32"/>
      <c r="E611" s="32"/>
      <c r="G611"/>
      <c r="H611"/>
      <c r="I611"/>
      <c r="J611"/>
      <c r="M611" s="32"/>
      <c r="N611" s="32"/>
      <c r="O611" s="32"/>
      <c r="P611" s="32"/>
      <c r="Q611" s="32"/>
      <c r="R611" s="32"/>
      <c r="S611" s="32"/>
      <c r="T611" s="32"/>
      <c r="U611" s="32"/>
      <c r="V611" s="32"/>
      <c r="W611" s="32"/>
      <c r="X611" s="32"/>
      <c r="Y611" s="32"/>
      <c r="Z611" s="32"/>
      <c r="AA611" s="32"/>
      <c r="AB611" s="32"/>
      <c r="AC611" s="32"/>
      <c r="AD611" s="32"/>
      <c r="AE611" s="32"/>
      <c r="AF611" s="32"/>
      <c r="AG611" s="32"/>
      <c r="AH611" s="32"/>
      <c r="AI611" s="32"/>
      <c r="AJ611" s="32"/>
      <c r="AK611" s="32"/>
      <c r="AL611" s="32"/>
      <c r="AM611" s="32"/>
      <c r="AN611" s="32"/>
      <c r="AO611" s="32"/>
      <c r="AP611" s="32"/>
      <c r="AQ611" s="32"/>
      <c r="AR611" s="32"/>
      <c r="AS611" s="32"/>
      <c r="AT611" s="32"/>
      <c r="AU611" s="32"/>
      <c r="AV611" s="32"/>
      <c r="AW611" s="32"/>
      <c r="AX611" s="32"/>
      <c r="AY611" s="32"/>
      <c r="AZ611" s="32"/>
    </row>
    <row r="612" spans="2:52" ht="12.75">
      <c r="B612"/>
      <c r="C612" s="32"/>
      <c r="D612" s="32"/>
      <c r="E612" s="32"/>
      <c r="G612"/>
      <c r="H612"/>
      <c r="I612"/>
      <c r="J612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  <c r="X612" s="32"/>
      <c r="Y612" s="32"/>
      <c r="Z612" s="32"/>
      <c r="AA612" s="32"/>
      <c r="AB612" s="32"/>
      <c r="AC612" s="32"/>
      <c r="AD612" s="32"/>
      <c r="AE612" s="32"/>
      <c r="AF612" s="32"/>
      <c r="AG612" s="32"/>
      <c r="AH612" s="32"/>
      <c r="AI612" s="32"/>
      <c r="AJ612" s="32"/>
      <c r="AK612" s="32"/>
      <c r="AL612" s="32"/>
      <c r="AM612" s="32"/>
      <c r="AN612" s="32"/>
      <c r="AO612" s="32"/>
      <c r="AP612" s="32"/>
      <c r="AQ612" s="32"/>
      <c r="AR612" s="32"/>
      <c r="AS612" s="32"/>
      <c r="AT612" s="32"/>
      <c r="AU612" s="32"/>
      <c r="AV612" s="32"/>
      <c r="AW612" s="32"/>
      <c r="AX612" s="32"/>
      <c r="AY612" s="32"/>
      <c r="AZ612" s="32"/>
    </row>
    <row r="613" spans="2:52" ht="12.75">
      <c r="B613"/>
      <c r="C613" s="32"/>
      <c r="D613" s="32"/>
      <c r="E613" s="32"/>
      <c r="G613"/>
      <c r="H613"/>
      <c r="I613"/>
      <c r="J613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  <c r="Z613" s="32"/>
      <c r="AA613" s="32"/>
      <c r="AB613" s="32"/>
      <c r="AC613" s="32"/>
      <c r="AD613" s="32"/>
      <c r="AE613" s="32"/>
      <c r="AF613" s="32"/>
      <c r="AG613" s="32"/>
      <c r="AH613" s="32"/>
      <c r="AI613" s="32"/>
      <c r="AJ613" s="32"/>
      <c r="AK613" s="32"/>
      <c r="AL613" s="32"/>
      <c r="AM613" s="32"/>
      <c r="AN613" s="32"/>
      <c r="AO613" s="32"/>
      <c r="AP613" s="32"/>
      <c r="AQ613" s="32"/>
      <c r="AR613" s="32"/>
      <c r="AS613" s="32"/>
      <c r="AT613" s="32"/>
      <c r="AU613" s="32"/>
      <c r="AV613" s="32"/>
      <c r="AW613" s="32"/>
      <c r="AX613" s="32"/>
      <c r="AY613" s="32"/>
      <c r="AZ613" s="32"/>
    </row>
    <row r="614" spans="2:52" ht="12.75">
      <c r="B614"/>
      <c r="C614" s="32"/>
      <c r="D614" s="32"/>
      <c r="E614" s="32"/>
      <c r="G614"/>
      <c r="H614"/>
      <c r="I614"/>
      <c r="J614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  <c r="Z614" s="32"/>
      <c r="AA614" s="32"/>
      <c r="AB614" s="32"/>
      <c r="AC614" s="32"/>
      <c r="AD614" s="32"/>
      <c r="AE614" s="32"/>
      <c r="AF614" s="32"/>
      <c r="AG614" s="32"/>
      <c r="AH614" s="32"/>
      <c r="AI614" s="32"/>
      <c r="AJ614" s="32"/>
      <c r="AK614" s="32"/>
      <c r="AL614" s="32"/>
      <c r="AM614" s="32"/>
      <c r="AN614" s="32"/>
      <c r="AO614" s="32"/>
      <c r="AP614" s="32"/>
      <c r="AQ614" s="32"/>
      <c r="AR614" s="32"/>
      <c r="AS614" s="32"/>
      <c r="AT614" s="32"/>
      <c r="AU614" s="32"/>
      <c r="AV614" s="32"/>
      <c r="AW614" s="32"/>
      <c r="AX614" s="32"/>
      <c r="AY614" s="32"/>
      <c r="AZ614" s="32"/>
    </row>
    <row r="615" spans="2:52" ht="12.75">
      <c r="B615"/>
      <c r="C615" s="32"/>
      <c r="D615" s="32"/>
      <c r="E615" s="32"/>
      <c r="G615"/>
      <c r="H615"/>
      <c r="I615"/>
      <c r="J615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32"/>
      <c r="AA615" s="32"/>
      <c r="AB615" s="32"/>
      <c r="AC615" s="32"/>
      <c r="AD615" s="32"/>
      <c r="AE615" s="32"/>
      <c r="AF615" s="32"/>
      <c r="AG615" s="32"/>
      <c r="AH615" s="32"/>
      <c r="AI615" s="32"/>
      <c r="AJ615" s="32"/>
      <c r="AK615" s="32"/>
      <c r="AL615" s="32"/>
      <c r="AM615" s="32"/>
      <c r="AN615" s="32"/>
      <c r="AO615" s="32"/>
      <c r="AP615" s="32"/>
      <c r="AQ615" s="32"/>
      <c r="AR615" s="32"/>
      <c r="AS615" s="32"/>
      <c r="AT615" s="32"/>
      <c r="AU615" s="32"/>
      <c r="AV615" s="32"/>
      <c r="AW615" s="32"/>
      <c r="AX615" s="32"/>
      <c r="AY615" s="32"/>
      <c r="AZ615" s="32"/>
    </row>
    <row r="616" spans="2:52" ht="12.75">
      <c r="B616"/>
      <c r="C616" s="32"/>
      <c r="D616" s="32"/>
      <c r="E616" s="32"/>
      <c r="G616"/>
      <c r="H616"/>
      <c r="I616"/>
      <c r="J616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  <c r="AA616" s="32"/>
      <c r="AB616" s="32"/>
      <c r="AC616" s="32"/>
      <c r="AD616" s="32"/>
      <c r="AE616" s="32"/>
      <c r="AF616" s="32"/>
      <c r="AG616" s="32"/>
      <c r="AH616" s="32"/>
      <c r="AI616" s="32"/>
      <c r="AJ616" s="32"/>
      <c r="AK616" s="32"/>
      <c r="AL616" s="32"/>
      <c r="AM616" s="32"/>
      <c r="AN616" s="32"/>
      <c r="AO616" s="32"/>
      <c r="AP616" s="32"/>
      <c r="AQ616" s="32"/>
      <c r="AR616" s="32"/>
      <c r="AS616" s="32"/>
      <c r="AT616" s="32"/>
      <c r="AU616" s="32"/>
      <c r="AV616" s="32"/>
      <c r="AW616" s="32"/>
      <c r="AX616" s="32"/>
      <c r="AY616" s="32"/>
      <c r="AZ616" s="32"/>
    </row>
    <row r="617" spans="2:52" ht="12.75">
      <c r="B617"/>
      <c r="C617" s="32"/>
      <c r="D617" s="32"/>
      <c r="E617" s="32"/>
      <c r="G617"/>
      <c r="H617"/>
      <c r="I617"/>
      <c r="J617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Z617" s="32"/>
      <c r="AA617" s="32"/>
      <c r="AB617" s="32"/>
      <c r="AC617" s="32"/>
      <c r="AD617" s="32"/>
      <c r="AE617" s="32"/>
      <c r="AF617" s="32"/>
      <c r="AG617" s="32"/>
      <c r="AH617" s="32"/>
      <c r="AI617" s="32"/>
      <c r="AJ617" s="32"/>
      <c r="AK617" s="32"/>
      <c r="AL617" s="32"/>
      <c r="AM617" s="32"/>
      <c r="AN617" s="32"/>
      <c r="AO617" s="32"/>
      <c r="AP617" s="32"/>
      <c r="AQ617" s="32"/>
      <c r="AR617" s="32"/>
      <c r="AS617" s="32"/>
      <c r="AT617" s="32"/>
      <c r="AU617" s="32"/>
      <c r="AV617" s="32"/>
      <c r="AW617" s="32"/>
      <c r="AX617" s="32"/>
      <c r="AY617" s="32"/>
      <c r="AZ617" s="32"/>
    </row>
    <row r="618" spans="2:52" ht="12.75">
      <c r="B618"/>
      <c r="C618" s="32"/>
      <c r="D618" s="32"/>
      <c r="E618" s="32"/>
      <c r="G618"/>
      <c r="H618"/>
      <c r="I618"/>
      <c r="J618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  <c r="Z618" s="32"/>
      <c r="AA618" s="32"/>
      <c r="AB618" s="32"/>
      <c r="AC618" s="32"/>
      <c r="AD618" s="32"/>
      <c r="AE618" s="32"/>
      <c r="AF618" s="32"/>
      <c r="AG618" s="32"/>
      <c r="AH618" s="32"/>
      <c r="AI618" s="32"/>
      <c r="AJ618" s="32"/>
      <c r="AK618" s="32"/>
      <c r="AL618" s="32"/>
      <c r="AM618" s="32"/>
      <c r="AN618" s="32"/>
      <c r="AO618" s="32"/>
      <c r="AP618" s="32"/>
      <c r="AQ618" s="32"/>
      <c r="AR618" s="32"/>
      <c r="AS618" s="32"/>
      <c r="AT618" s="32"/>
      <c r="AU618" s="32"/>
      <c r="AV618" s="32"/>
      <c r="AW618" s="32"/>
      <c r="AX618" s="32"/>
      <c r="AY618" s="32"/>
      <c r="AZ618" s="32"/>
    </row>
    <row r="619" spans="2:52" ht="12.75">
      <c r="B619"/>
      <c r="C619" s="32"/>
      <c r="D619" s="32"/>
      <c r="E619" s="32"/>
      <c r="G619"/>
      <c r="H619"/>
      <c r="I619"/>
      <c r="J619"/>
      <c r="M619" s="32"/>
      <c r="N619" s="32"/>
      <c r="O619" s="32"/>
      <c r="P619" s="32"/>
      <c r="Q619" s="32"/>
      <c r="R619" s="32"/>
      <c r="S619" s="32"/>
      <c r="T619" s="32"/>
      <c r="U619" s="32"/>
      <c r="V619" s="32"/>
      <c r="W619" s="32"/>
      <c r="X619" s="32"/>
      <c r="Y619" s="32"/>
      <c r="Z619" s="32"/>
      <c r="AA619" s="32"/>
      <c r="AB619" s="32"/>
      <c r="AC619" s="32"/>
      <c r="AD619" s="32"/>
      <c r="AE619" s="32"/>
      <c r="AF619" s="32"/>
      <c r="AG619" s="32"/>
      <c r="AH619" s="32"/>
      <c r="AI619" s="32"/>
      <c r="AJ619" s="32"/>
      <c r="AK619" s="32"/>
      <c r="AL619" s="32"/>
      <c r="AM619" s="32"/>
      <c r="AN619" s="32"/>
      <c r="AO619" s="32"/>
      <c r="AP619" s="32"/>
      <c r="AQ619" s="32"/>
      <c r="AR619" s="32"/>
      <c r="AS619" s="32"/>
      <c r="AT619" s="32"/>
      <c r="AU619" s="32"/>
      <c r="AV619" s="32"/>
      <c r="AW619" s="32"/>
      <c r="AX619" s="32"/>
      <c r="AY619" s="32"/>
      <c r="AZ619" s="32"/>
    </row>
    <row r="620" spans="2:52" ht="12.75">
      <c r="B620"/>
      <c r="C620" s="32"/>
      <c r="D620" s="32"/>
      <c r="E620" s="32"/>
      <c r="G620"/>
      <c r="H620"/>
      <c r="I620"/>
      <c r="J620"/>
      <c r="M620" s="32"/>
      <c r="N620" s="32"/>
      <c r="O620" s="32"/>
      <c r="P620" s="32"/>
      <c r="Q620" s="32"/>
      <c r="R620" s="32"/>
      <c r="S620" s="32"/>
      <c r="T620" s="32"/>
      <c r="U620" s="32"/>
      <c r="V620" s="32"/>
      <c r="W620" s="32"/>
      <c r="X620" s="32"/>
      <c r="Y620" s="32"/>
      <c r="Z620" s="32"/>
      <c r="AA620" s="32"/>
      <c r="AB620" s="32"/>
      <c r="AC620" s="32"/>
      <c r="AD620" s="32"/>
      <c r="AE620" s="32"/>
      <c r="AF620" s="32"/>
      <c r="AG620" s="32"/>
      <c r="AH620" s="32"/>
      <c r="AI620" s="32"/>
      <c r="AJ620" s="32"/>
      <c r="AK620" s="32"/>
      <c r="AL620" s="32"/>
      <c r="AM620" s="32"/>
      <c r="AN620" s="32"/>
      <c r="AO620" s="32"/>
      <c r="AP620" s="32"/>
      <c r="AQ620" s="32"/>
      <c r="AR620" s="32"/>
      <c r="AS620" s="32"/>
      <c r="AT620" s="32"/>
      <c r="AU620" s="32"/>
      <c r="AV620" s="32"/>
      <c r="AW620" s="32"/>
      <c r="AX620" s="32"/>
      <c r="AY620" s="32"/>
      <c r="AZ620" s="32"/>
    </row>
    <row r="621" spans="2:52" ht="12.75">
      <c r="B621"/>
      <c r="C621" s="32"/>
      <c r="D621" s="32"/>
      <c r="E621" s="32"/>
      <c r="G621"/>
      <c r="H621"/>
      <c r="I621"/>
      <c r="J621"/>
      <c r="M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  <c r="X621" s="32"/>
      <c r="Y621" s="32"/>
      <c r="Z621" s="32"/>
      <c r="AA621" s="32"/>
      <c r="AB621" s="32"/>
      <c r="AC621" s="32"/>
      <c r="AD621" s="32"/>
      <c r="AE621" s="32"/>
      <c r="AF621" s="32"/>
      <c r="AG621" s="32"/>
      <c r="AH621" s="32"/>
      <c r="AI621" s="32"/>
      <c r="AJ621" s="32"/>
      <c r="AK621" s="32"/>
      <c r="AL621" s="32"/>
      <c r="AM621" s="32"/>
      <c r="AN621" s="32"/>
      <c r="AO621" s="32"/>
      <c r="AP621" s="32"/>
      <c r="AQ621" s="32"/>
      <c r="AR621" s="32"/>
      <c r="AS621" s="32"/>
      <c r="AT621" s="32"/>
      <c r="AU621" s="32"/>
      <c r="AV621" s="32"/>
      <c r="AW621" s="32"/>
      <c r="AX621" s="32"/>
      <c r="AY621" s="32"/>
      <c r="AZ621" s="32"/>
    </row>
    <row r="622" spans="2:52" ht="12.75">
      <c r="B622"/>
      <c r="C622" s="32"/>
      <c r="D622" s="32"/>
      <c r="E622" s="32"/>
      <c r="G622"/>
      <c r="H622"/>
      <c r="I622"/>
      <c r="J622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  <c r="X622" s="32"/>
      <c r="Y622" s="32"/>
      <c r="Z622" s="32"/>
      <c r="AA622" s="32"/>
      <c r="AB622" s="32"/>
      <c r="AC622" s="32"/>
      <c r="AD622" s="32"/>
      <c r="AE622" s="32"/>
      <c r="AF622" s="32"/>
      <c r="AG622" s="32"/>
      <c r="AH622" s="32"/>
      <c r="AI622" s="32"/>
      <c r="AJ622" s="32"/>
      <c r="AK622" s="32"/>
      <c r="AL622" s="32"/>
      <c r="AM622" s="32"/>
      <c r="AN622" s="32"/>
      <c r="AO622" s="32"/>
      <c r="AP622" s="32"/>
      <c r="AQ622" s="32"/>
      <c r="AR622" s="32"/>
      <c r="AS622" s="32"/>
      <c r="AT622" s="32"/>
      <c r="AU622" s="32"/>
      <c r="AV622" s="32"/>
      <c r="AW622" s="32"/>
      <c r="AX622" s="32"/>
      <c r="AY622" s="32"/>
      <c r="AZ622" s="32"/>
    </row>
    <row r="623" spans="2:52" ht="12.75">
      <c r="B623"/>
      <c r="C623" s="32"/>
      <c r="D623" s="32"/>
      <c r="E623" s="32"/>
      <c r="G623"/>
      <c r="H623"/>
      <c r="I623"/>
      <c r="J623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  <c r="Z623" s="32"/>
      <c r="AA623" s="32"/>
      <c r="AB623" s="32"/>
      <c r="AC623" s="32"/>
      <c r="AD623" s="32"/>
      <c r="AE623" s="32"/>
      <c r="AF623" s="32"/>
      <c r="AG623" s="32"/>
      <c r="AH623" s="32"/>
      <c r="AI623" s="32"/>
      <c r="AJ623" s="32"/>
      <c r="AK623" s="32"/>
      <c r="AL623" s="32"/>
      <c r="AM623" s="32"/>
      <c r="AN623" s="32"/>
      <c r="AO623" s="32"/>
      <c r="AP623" s="32"/>
      <c r="AQ623" s="32"/>
      <c r="AR623" s="32"/>
      <c r="AS623" s="32"/>
      <c r="AT623" s="32"/>
      <c r="AU623" s="32"/>
      <c r="AV623" s="32"/>
      <c r="AW623" s="32"/>
      <c r="AX623" s="32"/>
      <c r="AY623" s="32"/>
      <c r="AZ623" s="32"/>
    </row>
    <row r="624" spans="2:52" ht="12.75">
      <c r="B624"/>
      <c r="C624" s="32"/>
      <c r="D624" s="32"/>
      <c r="E624" s="32"/>
      <c r="G624"/>
      <c r="H624"/>
      <c r="I624"/>
      <c r="J624"/>
      <c r="M624" s="32"/>
      <c r="N624" s="32"/>
      <c r="O624" s="32"/>
      <c r="P624" s="32"/>
      <c r="Q624" s="32"/>
      <c r="R624" s="32"/>
      <c r="S624" s="32"/>
      <c r="T624" s="32"/>
      <c r="U624" s="32"/>
      <c r="V624" s="32"/>
      <c r="W624" s="32"/>
      <c r="X624" s="32"/>
      <c r="Y624" s="32"/>
      <c r="Z624" s="32"/>
      <c r="AA624" s="32"/>
      <c r="AB624" s="32"/>
      <c r="AC624" s="32"/>
      <c r="AD624" s="32"/>
      <c r="AE624" s="32"/>
      <c r="AF624" s="32"/>
      <c r="AG624" s="32"/>
      <c r="AH624" s="32"/>
      <c r="AI624" s="32"/>
      <c r="AJ624" s="32"/>
      <c r="AK624" s="32"/>
      <c r="AL624" s="32"/>
      <c r="AM624" s="32"/>
      <c r="AN624" s="32"/>
      <c r="AO624" s="32"/>
      <c r="AP624" s="32"/>
      <c r="AQ624" s="32"/>
      <c r="AR624" s="32"/>
      <c r="AS624" s="32"/>
      <c r="AT624" s="32"/>
      <c r="AU624" s="32"/>
      <c r="AV624" s="32"/>
      <c r="AW624" s="32"/>
      <c r="AX624" s="32"/>
      <c r="AY624" s="32"/>
      <c r="AZ624" s="32"/>
    </row>
    <row r="625" spans="1:52" s="4" customFormat="1" ht="12">
      <c r="A625" s="32"/>
      <c r="B625" s="5"/>
      <c r="C625" s="33"/>
      <c r="D625" s="33"/>
      <c r="E625" s="33"/>
      <c r="F625" s="37"/>
      <c r="G625" s="5"/>
      <c r="H625" s="5"/>
      <c r="I625" s="5"/>
      <c r="J625" s="5"/>
      <c r="K625" s="37"/>
      <c r="L625" s="37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  <c r="AA625" s="33"/>
      <c r="AB625" s="33"/>
      <c r="AC625" s="33"/>
      <c r="AD625" s="33"/>
      <c r="AE625" s="33"/>
      <c r="AF625" s="33"/>
      <c r="AG625" s="33"/>
      <c r="AH625" s="33"/>
      <c r="AI625" s="33"/>
      <c r="AJ625" s="33"/>
      <c r="AK625" s="33"/>
      <c r="AL625" s="33"/>
      <c r="AM625" s="33"/>
      <c r="AN625" s="33"/>
      <c r="AO625" s="33"/>
      <c r="AP625" s="33"/>
      <c r="AQ625" s="33"/>
      <c r="AR625" s="33"/>
      <c r="AS625" s="33"/>
      <c r="AT625" s="33"/>
      <c r="AU625" s="33"/>
      <c r="AV625" s="33"/>
      <c r="AW625" s="33"/>
      <c r="AX625" s="33"/>
      <c r="AY625" s="33"/>
      <c r="AZ625" s="33"/>
    </row>
    <row r="626" spans="1:52" s="4" customFormat="1" ht="12">
      <c r="A626" s="32"/>
      <c r="B626" s="5"/>
      <c r="C626" s="33"/>
      <c r="D626" s="33"/>
      <c r="E626" s="33"/>
      <c r="F626" s="37"/>
      <c r="G626" s="5"/>
      <c r="H626" s="5"/>
      <c r="I626" s="5"/>
      <c r="J626" s="5"/>
      <c r="K626" s="37"/>
      <c r="L626" s="37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  <c r="AE626" s="33"/>
      <c r="AF626" s="33"/>
      <c r="AG626" s="33"/>
      <c r="AH626" s="33"/>
      <c r="AI626" s="33"/>
      <c r="AJ626" s="33"/>
      <c r="AK626" s="33"/>
      <c r="AL626" s="33"/>
      <c r="AM626" s="33"/>
      <c r="AN626" s="33"/>
      <c r="AO626" s="33"/>
      <c r="AP626" s="33"/>
      <c r="AQ626" s="33"/>
      <c r="AR626" s="33"/>
      <c r="AS626" s="33"/>
      <c r="AT626" s="33"/>
      <c r="AU626" s="33"/>
      <c r="AV626" s="33"/>
      <c r="AW626" s="33"/>
      <c r="AX626" s="33"/>
      <c r="AY626" s="33"/>
      <c r="AZ626" s="33"/>
    </row>
    <row r="627" spans="1:52" s="4" customFormat="1" ht="12">
      <c r="A627" s="32"/>
      <c r="B627" s="5"/>
      <c r="C627" s="33"/>
      <c r="D627" s="33"/>
      <c r="E627" s="33"/>
      <c r="F627" s="37"/>
      <c r="G627" s="5"/>
      <c r="H627" s="5"/>
      <c r="I627" s="5"/>
      <c r="J627" s="5"/>
      <c r="K627" s="37"/>
      <c r="L627" s="37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  <c r="AA627" s="33"/>
      <c r="AB627" s="33"/>
      <c r="AC627" s="33"/>
      <c r="AD627" s="33"/>
      <c r="AE627" s="33"/>
      <c r="AF627" s="33"/>
      <c r="AG627" s="33"/>
      <c r="AH627" s="33"/>
      <c r="AI627" s="33"/>
      <c r="AJ627" s="33"/>
      <c r="AK627" s="33"/>
      <c r="AL627" s="33"/>
      <c r="AM627" s="33"/>
      <c r="AN627" s="33"/>
      <c r="AO627" s="33"/>
      <c r="AP627" s="33"/>
      <c r="AQ627" s="33"/>
      <c r="AR627" s="33"/>
      <c r="AS627" s="33"/>
      <c r="AT627" s="33"/>
      <c r="AU627" s="33"/>
      <c r="AV627" s="33"/>
      <c r="AW627" s="33"/>
      <c r="AX627" s="33"/>
      <c r="AY627" s="33"/>
      <c r="AZ627" s="33"/>
    </row>
    <row r="628" spans="1:52" s="4" customFormat="1" ht="12">
      <c r="A628" s="32"/>
      <c r="B628" s="5"/>
      <c r="C628" s="33"/>
      <c r="D628" s="33"/>
      <c r="E628" s="33"/>
      <c r="F628" s="37"/>
      <c r="G628" s="5"/>
      <c r="H628" s="5"/>
      <c r="I628" s="5"/>
      <c r="J628" s="5"/>
      <c r="K628" s="37"/>
      <c r="L628" s="37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  <c r="AA628" s="33"/>
      <c r="AB628" s="33"/>
      <c r="AC628" s="33"/>
      <c r="AD628" s="33"/>
      <c r="AE628" s="33"/>
      <c r="AF628" s="33"/>
      <c r="AG628" s="33"/>
      <c r="AH628" s="33"/>
      <c r="AI628" s="33"/>
      <c r="AJ628" s="33"/>
      <c r="AK628" s="33"/>
      <c r="AL628" s="33"/>
      <c r="AM628" s="33"/>
      <c r="AN628" s="33"/>
      <c r="AO628" s="33"/>
      <c r="AP628" s="33"/>
      <c r="AQ628" s="33"/>
      <c r="AR628" s="33"/>
      <c r="AS628" s="33"/>
      <c r="AT628" s="33"/>
      <c r="AU628" s="33"/>
      <c r="AV628" s="33"/>
      <c r="AW628" s="33"/>
      <c r="AX628" s="33"/>
      <c r="AY628" s="33"/>
      <c r="AZ628" s="33"/>
    </row>
    <row r="629" spans="1:52" s="4" customFormat="1" ht="12">
      <c r="A629" s="32"/>
      <c r="B629" s="5"/>
      <c r="C629" s="33"/>
      <c r="D629" s="33"/>
      <c r="E629" s="33"/>
      <c r="F629" s="37"/>
      <c r="G629" s="5"/>
      <c r="H629" s="5"/>
      <c r="I629" s="5"/>
      <c r="J629" s="5"/>
      <c r="K629" s="37"/>
      <c r="L629" s="37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  <c r="AA629" s="33"/>
      <c r="AB629" s="33"/>
      <c r="AC629" s="33"/>
      <c r="AD629" s="33"/>
      <c r="AE629" s="33"/>
      <c r="AF629" s="33"/>
      <c r="AG629" s="33"/>
      <c r="AH629" s="33"/>
      <c r="AI629" s="33"/>
      <c r="AJ629" s="33"/>
      <c r="AK629" s="33"/>
      <c r="AL629" s="33"/>
      <c r="AM629" s="33"/>
      <c r="AN629" s="33"/>
      <c r="AO629" s="33"/>
      <c r="AP629" s="33"/>
      <c r="AQ629" s="33"/>
      <c r="AR629" s="33"/>
      <c r="AS629" s="33"/>
      <c r="AT629" s="33"/>
      <c r="AU629" s="33"/>
      <c r="AV629" s="33"/>
      <c r="AW629" s="33"/>
      <c r="AX629" s="33"/>
      <c r="AY629" s="33"/>
      <c r="AZ629" s="33"/>
    </row>
    <row r="630" spans="1:52" s="4" customFormat="1" ht="12">
      <c r="A630" s="32"/>
      <c r="B630" s="5"/>
      <c r="C630" s="33"/>
      <c r="D630" s="33"/>
      <c r="E630" s="33"/>
      <c r="F630" s="37"/>
      <c r="G630" s="5"/>
      <c r="H630" s="5"/>
      <c r="I630" s="5"/>
      <c r="J630" s="5"/>
      <c r="K630" s="37"/>
      <c r="L630" s="37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  <c r="AE630" s="33"/>
      <c r="AF630" s="33"/>
      <c r="AG630" s="33"/>
      <c r="AH630" s="33"/>
      <c r="AI630" s="33"/>
      <c r="AJ630" s="33"/>
      <c r="AK630" s="33"/>
      <c r="AL630" s="33"/>
      <c r="AM630" s="33"/>
      <c r="AN630" s="33"/>
      <c r="AO630" s="33"/>
      <c r="AP630" s="33"/>
      <c r="AQ630" s="33"/>
      <c r="AR630" s="33"/>
      <c r="AS630" s="33"/>
      <c r="AT630" s="33"/>
      <c r="AU630" s="33"/>
      <c r="AV630" s="33"/>
      <c r="AW630" s="33"/>
      <c r="AX630" s="33"/>
      <c r="AY630" s="33"/>
      <c r="AZ630" s="33"/>
    </row>
    <row r="631" spans="1:52" s="4" customFormat="1" ht="12">
      <c r="A631" s="32"/>
      <c r="B631" s="5"/>
      <c r="C631" s="33"/>
      <c r="D631" s="33"/>
      <c r="E631" s="33"/>
      <c r="F631" s="37"/>
      <c r="G631" s="5"/>
      <c r="H631" s="5"/>
      <c r="I631" s="5"/>
      <c r="J631" s="5"/>
      <c r="K631" s="37"/>
      <c r="L631" s="37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  <c r="AA631" s="33"/>
      <c r="AB631" s="33"/>
      <c r="AC631" s="33"/>
      <c r="AD631" s="33"/>
      <c r="AE631" s="33"/>
      <c r="AF631" s="33"/>
      <c r="AG631" s="33"/>
      <c r="AH631" s="33"/>
      <c r="AI631" s="33"/>
      <c r="AJ631" s="33"/>
      <c r="AK631" s="33"/>
      <c r="AL631" s="33"/>
      <c r="AM631" s="33"/>
      <c r="AN631" s="33"/>
      <c r="AO631" s="33"/>
      <c r="AP631" s="33"/>
      <c r="AQ631" s="33"/>
      <c r="AR631" s="33"/>
      <c r="AS631" s="33"/>
      <c r="AT631" s="33"/>
      <c r="AU631" s="33"/>
      <c r="AV631" s="33"/>
      <c r="AW631" s="33"/>
      <c r="AX631" s="33"/>
      <c r="AY631" s="33"/>
      <c r="AZ631" s="33"/>
    </row>
    <row r="632" spans="1:52" s="4" customFormat="1" ht="12">
      <c r="A632" s="32"/>
      <c r="B632" s="5"/>
      <c r="C632" s="33"/>
      <c r="D632" s="33"/>
      <c r="E632" s="33"/>
      <c r="F632" s="37"/>
      <c r="G632" s="5"/>
      <c r="H632" s="5"/>
      <c r="I632" s="5"/>
      <c r="J632" s="5"/>
      <c r="K632" s="37"/>
      <c r="L632" s="37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  <c r="AA632" s="33"/>
      <c r="AB632" s="33"/>
      <c r="AC632" s="33"/>
      <c r="AD632" s="33"/>
      <c r="AE632" s="33"/>
      <c r="AF632" s="33"/>
      <c r="AG632" s="33"/>
      <c r="AH632" s="33"/>
      <c r="AI632" s="33"/>
      <c r="AJ632" s="33"/>
      <c r="AK632" s="33"/>
      <c r="AL632" s="33"/>
      <c r="AM632" s="33"/>
      <c r="AN632" s="33"/>
      <c r="AO632" s="33"/>
      <c r="AP632" s="33"/>
      <c r="AQ632" s="33"/>
      <c r="AR632" s="33"/>
      <c r="AS632" s="33"/>
      <c r="AT632" s="33"/>
      <c r="AU632" s="33"/>
      <c r="AV632" s="33"/>
      <c r="AW632" s="33"/>
      <c r="AX632" s="33"/>
      <c r="AY632" s="33"/>
      <c r="AZ632" s="33"/>
    </row>
    <row r="633" spans="1:52" s="4" customFormat="1" ht="12">
      <c r="A633" s="32"/>
      <c r="B633" s="5"/>
      <c r="C633" s="33"/>
      <c r="D633" s="33"/>
      <c r="E633" s="33"/>
      <c r="F633" s="37"/>
      <c r="G633" s="5"/>
      <c r="H633" s="5"/>
      <c r="I633" s="5"/>
      <c r="J633" s="5"/>
      <c r="K633" s="37"/>
      <c r="L633" s="37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  <c r="AA633" s="33"/>
      <c r="AB633" s="33"/>
      <c r="AC633" s="33"/>
      <c r="AD633" s="33"/>
      <c r="AE633" s="33"/>
      <c r="AF633" s="33"/>
      <c r="AG633" s="33"/>
      <c r="AH633" s="33"/>
      <c r="AI633" s="33"/>
      <c r="AJ633" s="33"/>
      <c r="AK633" s="33"/>
      <c r="AL633" s="33"/>
      <c r="AM633" s="33"/>
      <c r="AN633" s="33"/>
      <c r="AO633" s="33"/>
      <c r="AP633" s="33"/>
      <c r="AQ633" s="33"/>
      <c r="AR633" s="33"/>
      <c r="AS633" s="33"/>
      <c r="AT633" s="33"/>
      <c r="AU633" s="33"/>
      <c r="AV633" s="33"/>
      <c r="AW633" s="33"/>
      <c r="AX633" s="33"/>
      <c r="AY633" s="33"/>
      <c r="AZ633" s="33"/>
    </row>
    <row r="634" spans="1:52" s="4" customFormat="1" ht="12">
      <c r="A634" s="32"/>
      <c r="B634" s="5"/>
      <c r="C634" s="33"/>
      <c r="D634" s="33"/>
      <c r="E634" s="33"/>
      <c r="F634" s="37"/>
      <c r="G634" s="5"/>
      <c r="H634" s="5"/>
      <c r="I634" s="5"/>
      <c r="J634" s="5"/>
      <c r="K634" s="37"/>
      <c r="L634" s="37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  <c r="AE634" s="33"/>
      <c r="AF634" s="33"/>
      <c r="AG634" s="33"/>
      <c r="AH634" s="33"/>
      <c r="AI634" s="33"/>
      <c r="AJ634" s="33"/>
      <c r="AK634" s="33"/>
      <c r="AL634" s="33"/>
      <c r="AM634" s="33"/>
      <c r="AN634" s="33"/>
      <c r="AO634" s="33"/>
      <c r="AP634" s="33"/>
      <c r="AQ634" s="33"/>
      <c r="AR634" s="33"/>
      <c r="AS634" s="33"/>
      <c r="AT634" s="33"/>
      <c r="AU634" s="33"/>
      <c r="AV634" s="33"/>
      <c r="AW634" s="33"/>
      <c r="AX634" s="33"/>
      <c r="AY634" s="33"/>
      <c r="AZ634" s="33"/>
    </row>
    <row r="635" spans="1:52" s="4" customFormat="1" ht="12">
      <c r="A635" s="32"/>
      <c r="B635" s="5"/>
      <c r="C635" s="33"/>
      <c r="D635" s="33"/>
      <c r="E635" s="33"/>
      <c r="F635" s="37"/>
      <c r="G635" s="5"/>
      <c r="H635" s="5"/>
      <c r="I635" s="5"/>
      <c r="J635" s="5"/>
      <c r="K635" s="37"/>
      <c r="L635" s="37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  <c r="AA635" s="33"/>
      <c r="AB635" s="33"/>
      <c r="AC635" s="33"/>
      <c r="AD635" s="33"/>
      <c r="AE635" s="33"/>
      <c r="AF635" s="33"/>
      <c r="AG635" s="33"/>
      <c r="AH635" s="33"/>
      <c r="AI635" s="33"/>
      <c r="AJ635" s="33"/>
      <c r="AK635" s="33"/>
      <c r="AL635" s="33"/>
      <c r="AM635" s="33"/>
      <c r="AN635" s="33"/>
      <c r="AO635" s="33"/>
      <c r="AP635" s="33"/>
      <c r="AQ635" s="33"/>
      <c r="AR635" s="33"/>
      <c r="AS635" s="33"/>
      <c r="AT635" s="33"/>
      <c r="AU635" s="33"/>
      <c r="AV635" s="33"/>
      <c r="AW635" s="33"/>
      <c r="AX635" s="33"/>
      <c r="AY635" s="33"/>
      <c r="AZ635" s="33"/>
    </row>
    <row r="636" spans="1:52" s="4" customFormat="1" ht="12">
      <c r="A636" s="32"/>
      <c r="B636" s="5"/>
      <c r="C636" s="33"/>
      <c r="D636" s="33"/>
      <c r="E636" s="33"/>
      <c r="F636" s="37"/>
      <c r="G636" s="5"/>
      <c r="H636" s="5"/>
      <c r="I636" s="5"/>
      <c r="J636" s="5"/>
      <c r="K636" s="37"/>
      <c r="L636" s="37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  <c r="AA636" s="33"/>
      <c r="AB636" s="33"/>
      <c r="AC636" s="33"/>
      <c r="AD636" s="33"/>
      <c r="AE636" s="33"/>
      <c r="AF636" s="33"/>
      <c r="AG636" s="33"/>
      <c r="AH636" s="33"/>
      <c r="AI636" s="33"/>
      <c r="AJ636" s="33"/>
      <c r="AK636" s="33"/>
      <c r="AL636" s="33"/>
      <c r="AM636" s="33"/>
      <c r="AN636" s="33"/>
      <c r="AO636" s="33"/>
      <c r="AP636" s="33"/>
      <c r="AQ636" s="33"/>
      <c r="AR636" s="33"/>
      <c r="AS636" s="33"/>
      <c r="AT636" s="33"/>
      <c r="AU636" s="33"/>
      <c r="AV636" s="33"/>
      <c r="AW636" s="33"/>
      <c r="AX636" s="33"/>
      <c r="AY636" s="33"/>
      <c r="AZ636" s="33"/>
    </row>
    <row r="637" spans="1:52" s="4" customFormat="1" ht="12">
      <c r="A637" s="32"/>
      <c r="B637" s="5"/>
      <c r="C637" s="33"/>
      <c r="D637" s="33"/>
      <c r="E637" s="33"/>
      <c r="F637" s="37"/>
      <c r="G637" s="5"/>
      <c r="H637" s="5"/>
      <c r="I637" s="5"/>
      <c r="J637" s="5"/>
      <c r="K637" s="37"/>
      <c r="L637" s="37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  <c r="AA637" s="33"/>
      <c r="AB637" s="33"/>
      <c r="AC637" s="33"/>
      <c r="AD637" s="33"/>
      <c r="AE637" s="33"/>
      <c r="AF637" s="33"/>
      <c r="AG637" s="33"/>
      <c r="AH637" s="33"/>
      <c r="AI637" s="33"/>
      <c r="AJ637" s="33"/>
      <c r="AK637" s="33"/>
      <c r="AL637" s="33"/>
      <c r="AM637" s="33"/>
      <c r="AN637" s="33"/>
      <c r="AO637" s="33"/>
      <c r="AP637" s="33"/>
      <c r="AQ637" s="33"/>
      <c r="AR637" s="33"/>
      <c r="AS637" s="33"/>
      <c r="AT637" s="33"/>
      <c r="AU637" s="33"/>
      <c r="AV637" s="33"/>
      <c r="AW637" s="33"/>
      <c r="AX637" s="33"/>
      <c r="AY637" s="33"/>
      <c r="AZ637" s="33"/>
    </row>
    <row r="638" spans="1:52" s="4" customFormat="1" ht="12">
      <c r="A638" s="32"/>
      <c r="B638" s="5"/>
      <c r="C638" s="33"/>
      <c r="D638" s="33"/>
      <c r="E638" s="33"/>
      <c r="F638" s="37"/>
      <c r="G638" s="5"/>
      <c r="H638" s="5"/>
      <c r="I638" s="5"/>
      <c r="J638" s="5"/>
      <c r="K638" s="37"/>
      <c r="L638" s="37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  <c r="AA638" s="33"/>
      <c r="AB638" s="33"/>
      <c r="AC638" s="33"/>
      <c r="AD638" s="33"/>
      <c r="AE638" s="33"/>
      <c r="AF638" s="33"/>
      <c r="AG638" s="33"/>
      <c r="AH638" s="33"/>
      <c r="AI638" s="33"/>
      <c r="AJ638" s="33"/>
      <c r="AK638" s="33"/>
      <c r="AL638" s="33"/>
      <c r="AM638" s="33"/>
      <c r="AN638" s="33"/>
      <c r="AO638" s="33"/>
      <c r="AP638" s="33"/>
      <c r="AQ638" s="33"/>
      <c r="AR638" s="33"/>
      <c r="AS638" s="33"/>
      <c r="AT638" s="33"/>
      <c r="AU638" s="33"/>
      <c r="AV638" s="33"/>
      <c r="AW638" s="33"/>
      <c r="AX638" s="33"/>
      <c r="AY638" s="33"/>
      <c r="AZ638" s="33"/>
    </row>
    <row r="639" spans="1:52" s="4" customFormat="1" ht="12">
      <c r="A639" s="32"/>
      <c r="B639" s="5"/>
      <c r="C639" s="33"/>
      <c r="D639" s="33"/>
      <c r="E639" s="33"/>
      <c r="F639" s="37"/>
      <c r="G639" s="5"/>
      <c r="H639" s="5"/>
      <c r="I639" s="5"/>
      <c r="J639" s="5"/>
      <c r="K639" s="37"/>
      <c r="L639" s="37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  <c r="AA639" s="33"/>
      <c r="AB639" s="33"/>
      <c r="AC639" s="33"/>
      <c r="AD639" s="33"/>
      <c r="AE639" s="33"/>
      <c r="AF639" s="33"/>
      <c r="AG639" s="33"/>
      <c r="AH639" s="33"/>
      <c r="AI639" s="33"/>
      <c r="AJ639" s="33"/>
      <c r="AK639" s="33"/>
      <c r="AL639" s="33"/>
      <c r="AM639" s="33"/>
      <c r="AN639" s="33"/>
      <c r="AO639" s="33"/>
      <c r="AP639" s="33"/>
      <c r="AQ639" s="33"/>
      <c r="AR639" s="33"/>
      <c r="AS639" s="33"/>
      <c r="AT639" s="33"/>
      <c r="AU639" s="33"/>
      <c r="AV639" s="33"/>
      <c r="AW639" s="33"/>
      <c r="AX639" s="33"/>
      <c r="AY639" s="33"/>
      <c r="AZ639" s="33"/>
    </row>
    <row r="640" spans="1:52" s="4" customFormat="1" ht="12">
      <c r="A640" s="32"/>
      <c r="B640" s="5"/>
      <c r="C640" s="33"/>
      <c r="D640" s="33"/>
      <c r="E640" s="33"/>
      <c r="F640" s="37"/>
      <c r="G640" s="5"/>
      <c r="H640" s="5"/>
      <c r="I640" s="5"/>
      <c r="J640" s="5"/>
      <c r="K640" s="37"/>
      <c r="L640" s="37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  <c r="AE640" s="33"/>
      <c r="AF640" s="33"/>
      <c r="AG640" s="33"/>
      <c r="AH640" s="33"/>
      <c r="AI640" s="33"/>
      <c r="AJ640" s="33"/>
      <c r="AK640" s="33"/>
      <c r="AL640" s="33"/>
      <c r="AM640" s="33"/>
      <c r="AN640" s="33"/>
      <c r="AO640" s="33"/>
      <c r="AP640" s="33"/>
      <c r="AQ640" s="33"/>
      <c r="AR640" s="33"/>
      <c r="AS640" s="33"/>
      <c r="AT640" s="33"/>
      <c r="AU640" s="33"/>
      <c r="AV640" s="33"/>
      <c r="AW640" s="33"/>
      <c r="AX640" s="33"/>
      <c r="AY640" s="33"/>
      <c r="AZ640" s="33"/>
    </row>
    <row r="641" spans="1:52" s="4" customFormat="1" ht="12">
      <c r="A641" s="32"/>
      <c r="B641" s="5"/>
      <c r="C641" s="33"/>
      <c r="D641" s="33"/>
      <c r="E641" s="33"/>
      <c r="F641" s="37"/>
      <c r="G641" s="5"/>
      <c r="H641" s="5"/>
      <c r="I641" s="5"/>
      <c r="J641" s="5"/>
      <c r="K641" s="37"/>
      <c r="L641" s="37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  <c r="AE641" s="33"/>
      <c r="AF641" s="33"/>
      <c r="AG641" s="33"/>
      <c r="AH641" s="33"/>
      <c r="AI641" s="33"/>
      <c r="AJ641" s="33"/>
      <c r="AK641" s="33"/>
      <c r="AL641" s="33"/>
      <c r="AM641" s="33"/>
      <c r="AN641" s="33"/>
      <c r="AO641" s="33"/>
      <c r="AP641" s="33"/>
      <c r="AQ641" s="33"/>
      <c r="AR641" s="33"/>
      <c r="AS641" s="33"/>
      <c r="AT641" s="33"/>
      <c r="AU641" s="33"/>
      <c r="AV641" s="33"/>
      <c r="AW641" s="33"/>
      <c r="AX641" s="33"/>
      <c r="AY641" s="33"/>
      <c r="AZ641" s="33"/>
    </row>
    <row r="642" spans="1:52" s="4" customFormat="1" ht="12">
      <c r="A642" s="32"/>
      <c r="B642" s="5"/>
      <c r="C642" s="33"/>
      <c r="D642" s="33"/>
      <c r="E642" s="33"/>
      <c r="F642" s="37"/>
      <c r="G642" s="5"/>
      <c r="H642" s="5"/>
      <c r="I642" s="5"/>
      <c r="J642" s="5"/>
      <c r="K642" s="37"/>
      <c r="L642" s="37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  <c r="AA642" s="33"/>
      <c r="AB642" s="33"/>
      <c r="AC642" s="33"/>
      <c r="AD642" s="33"/>
      <c r="AE642" s="33"/>
      <c r="AF642" s="33"/>
      <c r="AG642" s="33"/>
      <c r="AH642" s="33"/>
      <c r="AI642" s="33"/>
      <c r="AJ642" s="33"/>
      <c r="AK642" s="33"/>
      <c r="AL642" s="33"/>
      <c r="AM642" s="33"/>
      <c r="AN642" s="33"/>
      <c r="AO642" s="33"/>
      <c r="AP642" s="33"/>
      <c r="AQ642" s="33"/>
      <c r="AR642" s="33"/>
      <c r="AS642" s="33"/>
      <c r="AT642" s="33"/>
      <c r="AU642" s="33"/>
      <c r="AV642" s="33"/>
      <c r="AW642" s="33"/>
      <c r="AX642" s="33"/>
      <c r="AY642" s="33"/>
      <c r="AZ642" s="33"/>
    </row>
    <row r="643" spans="1:52" s="4" customFormat="1" ht="12">
      <c r="A643" s="32"/>
      <c r="B643" s="5"/>
      <c r="C643" s="33"/>
      <c r="D643" s="33"/>
      <c r="E643" s="33"/>
      <c r="F643" s="37"/>
      <c r="G643" s="5"/>
      <c r="H643" s="5"/>
      <c r="I643" s="5"/>
      <c r="J643" s="5"/>
      <c r="K643" s="37"/>
      <c r="L643" s="37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  <c r="AE643" s="33"/>
      <c r="AF643" s="33"/>
      <c r="AG643" s="33"/>
      <c r="AH643" s="33"/>
      <c r="AI643" s="33"/>
      <c r="AJ643" s="33"/>
      <c r="AK643" s="33"/>
      <c r="AL643" s="33"/>
      <c r="AM643" s="33"/>
      <c r="AN643" s="33"/>
      <c r="AO643" s="33"/>
      <c r="AP643" s="33"/>
      <c r="AQ643" s="33"/>
      <c r="AR643" s="33"/>
      <c r="AS643" s="33"/>
      <c r="AT643" s="33"/>
      <c r="AU643" s="33"/>
      <c r="AV643" s="33"/>
      <c r="AW643" s="33"/>
      <c r="AX643" s="33"/>
      <c r="AY643" s="33"/>
      <c r="AZ643" s="33"/>
    </row>
    <row r="644" spans="1:52" s="4" customFormat="1" ht="12">
      <c r="A644" s="32"/>
      <c r="B644" s="5"/>
      <c r="C644" s="33"/>
      <c r="D644" s="33"/>
      <c r="E644" s="33"/>
      <c r="F644" s="37"/>
      <c r="G644" s="5"/>
      <c r="H644" s="5"/>
      <c r="I644" s="5"/>
      <c r="J644" s="5"/>
      <c r="K644" s="37"/>
      <c r="L644" s="37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  <c r="AA644" s="33"/>
      <c r="AB644" s="33"/>
      <c r="AC644" s="33"/>
      <c r="AD644" s="33"/>
      <c r="AE644" s="33"/>
      <c r="AF644" s="33"/>
      <c r="AG644" s="33"/>
      <c r="AH644" s="33"/>
      <c r="AI644" s="33"/>
      <c r="AJ644" s="33"/>
      <c r="AK644" s="33"/>
      <c r="AL644" s="33"/>
      <c r="AM644" s="33"/>
      <c r="AN644" s="33"/>
      <c r="AO644" s="33"/>
      <c r="AP644" s="33"/>
      <c r="AQ644" s="33"/>
      <c r="AR644" s="33"/>
      <c r="AS644" s="33"/>
      <c r="AT644" s="33"/>
      <c r="AU644" s="33"/>
      <c r="AV644" s="33"/>
      <c r="AW644" s="33"/>
      <c r="AX644" s="33"/>
      <c r="AY644" s="33"/>
      <c r="AZ644" s="33"/>
    </row>
    <row r="645" spans="1:52" s="4" customFormat="1" ht="12">
      <c r="A645" s="32"/>
      <c r="B645" s="5"/>
      <c r="C645" s="33"/>
      <c r="D645" s="33"/>
      <c r="E645" s="33"/>
      <c r="F645" s="37"/>
      <c r="G645" s="5"/>
      <c r="H645" s="5"/>
      <c r="I645" s="5"/>
      <c r="J645" s="5"/>
      <c r="K645" s="37"/>
      <c r="L645" s="37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  <c r="AE645" s="33"/>
      <c r="AF645" s="33"/>
      <c r="AG645" s="33"/>
      <c r="AH645" s="33"/>
      <c r="AI645" s="33"/>
      <c r="AJ645" s="33"/>
      <c r="AK645" s="33"/>
      <c r="AL645" s="33"/>
      <c r="AM645" s="33"/>
      <c r="AN645" s="33"/>
      <c r="AO645" s="33"/>
      <c r="AP645" s="33"/>
      <c r="AQ645" s="33"/>
      <c r="AR645" s="33"/>
      <c r="AS645" s="33"/>
      <c r="AT645" s="33"/>
      <c r="AU645" s="33"/>
      <c r="AV645" s="33"/>
      <c r="AW645" s="33"/>
      <c r="AX645" s="33"/>
      <c r="AY645" s="33"/>
      <c r="AZ645" s="33"/>
    </row>
    <row r="646" spans="1:52" s="4" customFormat="1" ht="12">
      <c r="A646" s="32"/>
      <c r="B646" s="5"/>
      <c r="C646" s="33"/>
      <c r="D646" s="33"/>
      <c r="E646" s="33"/>
      <c r="F646" s="37"/>
      <c r="G646" s="5"/>
      <c r="H646" s="5"/>
      <c r="I646" s="5"/>
      <c r="J646" s="5"/>
      <c r="K646" s="37"/>
      <c r="L646" s="37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  <c r="AA646" s="33"/>
      <c r="AB646" s="33"/>
      <c r="AC646" s="33"/>
      <c r="AD646" s="33"/>
      <c r="AE646" s="33"/>
      <c r="AF646" s="33"/>
      <c r="AG646" s="33"/>
      <c r="AH646" s="33"/>
      <c r="AI646" s="33"/>
      <c r="AJ646" s="33"/>
      <c r="AK646" s="33"/>
      <c r="AL646" s="33"/>
      <c r="AM646" s="33"/>
      <c r="AN646" s="33"/>
      <c r="AO646" s="33"/>
      <c r="AP646" s="33"/>
      <c r="AQ646" s="33"/>
      <c r="AR646" s="33"/>
      <c r="AS646" s="33"/>
      <c r="AT646" s="33"/>
      <c r="AU646" s="33"/>
      <c r="AV646" s="33"/>
      <c r="AW646" s="33"/>
      <c r="AX646" s="33"/>
      <c r="AY646" s="33"/>
      <c r="AZ646" s="33"/>
    </row>
    <row r="647" spans="1:52" s="4" customFormat="1" ht="12">
      <c r="A647" s="32"/>
      <c r="B647" s="5"/>
      <c r="C647" s="33"/>
      <c r="D647" s="33"/>
      <c r="E647" s="33"/>
      <c r="F647" s="37"/>
      <c r="G647" s="5"/>
      <c r="H647" s="5"/>
      <c r="I647" s="5"/>
      <c r="J647" s="5"/>
      <c r="K647" s="37"/>
      <c r="L647" s="37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  <c r="AA647" s="33"/>
      <c r="AB647" s="33"/>
      <c r="AC647" s="33"/>
      <c r="AD647" s="33"/>
      <c r="AE647" s="33"/>
      <c r="AF647" s="33"/>
      <c r="AG647" s="33"/>
      <c r="AH647" s="33"/>
      <c r="AI647" s="33"/>
      <c r="AJ647" s="33"/>
      <c r="AK647" s="33"/>
      <c r="AL647" s="33"/>
      <c r="AM647" s="33"/>
      <c r="AN647" s="33"/>
      <c r="AO647" s="33"/>
      <c r="AP647" s="33"/>
      <c r="AQ647" s="33"/>
      <c r="AR647" s="33"/>
      <c r="AS647" s="33"/>
      <c r="AT647" s="33"/>
      <c r="AU647" s="33"/>
      <c r="AV647" s="33"/>
      <c r="AW647" s="33"/>
      <c r="AX647" s="33"/>
      <c r="AY647" s="33"/>
      <c r="AZ647" s="33"/>
    </row>
    <row r="648" spans="1:52" s="4" customFormat="1" ht="12">
      <c r="A648" s="32"/>
      <c r="B648" s="5"/>
      <c r="C648" s="33"/>
      <c r="D648" s="33"/>
      <c r="E648" s="33"/>
      <c r="F648" s="37"/>
      <c r="G648" s="5"/>
      <c r="H648" s="5"/>
      <c r="I648" s="5"/>
      <c r="J648" s="5"/>
      <c r="K648" s="37"/>
      <c r="L648" s="37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  <c r="AA648" s="33"/>
      <c r="AB648" s="33"/>
      <c r="AC648" s="33"/>
      <c r="AD648" s="33"/>
      <c r="AE648" s="33"/>
      <c r="AF648" s="33"/>
      <c r="AG648" s="33"/>
      <c r="AH648" s="33"/>
      <c r="AI648" s="33"/>
      <c r="AJ648" s="33"/>
      <c r="AK648" s="33"/>
      <c r="AL648" s="33"/>
      <c r="AM648" s="33"/>
      <c r="AN648" s="33"/>
      <c r="AO648" s="33"/>
      <c r="AP648" s="33"/>
      <c r="AQ648" s="33"/>
      <c r="AR648" s="33"/>
      <c r="AS648" s="33"/>
      <c r="AT648" s="33"/>
      <c r="AU648" s="33"/>
      <c r="AV648" s="33"/>
      <c r="AW648" s="33"/>
      <c r="AX648" s="33"/>
      <c r="AY648" s="33"/>
      <c r="AZ648" s="33"/>
    </row>
    <row r="649" spans="1:52" s="4" customFormat="1" ht="12">
      <c r="A649" s="32"/>
      <c r="B649" s="5"/>
      <c r="C649" s="33"/>
      <c r="D649" s="33"/>
      <c r="E649" s="33"/>
      <c r="F649" s="37"/>
      <c r="G649" s="5"/>
      <c r="H649" s="5"/>
      <c r="I649" s="5"/>
      <c r="J649" s="5"/>
      <c r="K649" s="37"/>
      <c r="L649" s="37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  <c r="AA649" s="33"/>
      <c r="AB649" s="33"/>
      <c r="AC649" s="33"/>
      <c r="AD649" s="33"/>
      <c r="AE649" s="33"/>
      <c r="AF649" s="33"/>
      <c r="AG649" s="33"/>
      <c r="AH649" s="33"/>
      <c r="AI649" s="33"/>
      <c r="AJ649" s="33"/>
      <c r="AK649" s="33"/>
      <c r="AL649" s="33"/>
      <c r="AM649" s="33"/>
      <c r="AN649" s="33"/>
      <c r="AO649" s="33"/>
      <c r="AP649" s="33"/>
      <c r="AQ649" s="33"/>
      <c r="AR649" s="33"/>
      <c r="AS649" s="33"/>
      <c r="AT649" s="33"/>
      <c r="AU649" s="33"/>
      <c r="AV649" s="33"/>
      <c r="AW649" s="33"/>
      <c r="AX649" s="33"/>
      <c r="AY649" s="33"/>
      <c r="AZ649" s="33"/>
    </row>
    <row r="650" spans="1:52" s="4" customFormat="1" ht="12">
      <c r="A650" s="32"/>
      <c r="B650" s="5"/>
      <c r="C650" s="33"/>
      <c r="D650" s="33"/>
      <c r="E650" s="33"/>
      <c r="F650" s="37"/>
      <c r="G650" s="5"/>
      <c r="H650" s="5"/>
      <c r="I650" s="5"/>
      <c r="J650" s="5"/>
      <c r="K650" s="37"/>
      <c r="L650" s="37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  <c r="AA650" s="33"/>
      <c r="AB650" s="33"/>
      <c r="AC650" s="33"/>
      <c r="AD650" s="33"/>
      <c r="AE650" s="33"/>
      <c r="AF650" s="33"/>
      <c r="AG650" s="33"/>
      <c r="AH650" s="33"/>
      <c r="AI650" s="33"/>
      <c r="AJ650" s="33"/>
      <c r="AK650" s="33"/>
      <c r="AL650" s="33"/>
      <c r="AM650" s="33"/>
      <c r="AN650" s="33"/>
      <c r="AO650" s="33"/>
      <c r="AP650" s="33"/>
      <c r="AQ650" s="33"/>
      <c r="AR650" s="33"/>
      <c r="AS650" s="33"/>
      <c r="AT650" s="33"/>
      <c r="AU650" s="33"/>
      <c r="AV650" s="33"/>
      <c r="AW650" s="33"/>
      <c r="AX650" s="33"/>
      <c r="AY650" s="33"/>
      <c r="AZ650" s="33"/>
    </row>
    <row r="651" spans="1:52" s="4" customFormat="1" ht="12">
      <c r="A651" s="32"/>
      <c r="B651" s="5"/>
      <c r="C651" s="33"/>
      <c r="D651" s="33"/>
      <c r="E651" s="33"/>
      <c r="F651" s="37"/>
      <c r="G651" s="5"/>
      <c r="H651" s="5"/>
      <c r="I651" s="5"/>
      <c r="J651" s="5"/>
      <c r="K651" s="37"/>
      <c r="L651" s="37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  <c r="AA651" s="33"/>
      <c r="AB651" s="33"/>
      <c r="AC651" s="33"/>
      <c r="AD651" s="33"/>
      <c r="AE651" s="33"/>
      <c r="AF651" s="33"/>
      <c r="AG651" s="33"/>
      <c r="AH651" s="33"/>
      <c r="AI651" s="33"/>
      <c r="AJ651" s="33"/>
      <c r="AK651" s="33"/>
      <c r="AL651" s="33"/>
      <c r="AM651" s="33"/>
      <c r="AN651" s="33"/>
      <c r="AO651" s="33"/>
      <c r="AP651" s="33"/>
      <c r="AQ651" s="33"/>
      <c r="AR651" s="33"/>
      <c r="AS651" s="33"/>
      <c r="AT651" s="33"/>
      <c r="AU651" s="33"/>
      <c r="AV651" s="33"/>
      <c r="AW651" s="33"/>
      <c r="AX651" s="33"/>
      <c r="AY651" s="33"/>
      <c r="AZ651" s="33"/>
    </row>
    <row r="652" spans="1:52" s="4" customFormat="1" ht="12">
      <c r="A652" s="32"/>
      <c r="B652" s="5"/>
      <c r="C652" s="33"/>
      <c r="D652" s="33"/>
      <c r="E652" s="33"/>
      <c r="F652" s="37"/>
      <c r="G652" s="5"/>
      <c r="H652" s="5"/>
      <c r="I652" s="5"/>
      <c r="J652" s="5"/>
      <c r="K652" s="37"/>
      <c r="L652" s="37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  <c r="AA652" s="33"/>
      <c r="AB652" s="33"/>
      <c r="AC652" s="33"/>
      <c r="AD652" s="33"/>
      <c r="AE652" s="33"/>
      <c r="AF652" s="33"/>
      <c r="AG652" s="33"/>
      <c r="AH652" s="33"/>
      <c r="AI652" s="33"/>
      <c r="AJ652" s="33"/>
      <c r="AK652" s="33"/>
      <c r="AL652" s="33"/>
      <c r="AM652" s="33"/>
      <c r="AN652" s="33"/>
      <c r="AO652" s="33"/>
      <c r="AP652" s="33"/>
      <c r="AQ652" s="33"/>
      <c r="AR652" s="33"/>
      <c r="AS652" s="33"/>
      <c r="AT652" s="33"/>
      <c r="AU652" s="33"/>
      <c r="AV652" s="33"/>
      <c r="AW652" s="33"/>
      <c r="AX652" s="33"/>
      <c r="AY652" s="33"/>
      <c r="AZ652" s="33"/>
    </row>
    <row r="653" spans="1:52" s="4" customFormat="1" ht="12">
      <c r="A653" s="32"/>
      <c r="B653" s="5"/>
      <c r="C653" s="33"/>
      <c r="D653" s="33"/>
      <c r="E653" s="33"/>
      <c r="F653" s="37"/>
      <c r="G653" s="5"/>
      <c r="H653" s="5"/>
      <c r="I653" s="5"/>
      <c r="J653" s="5"/>
      <c r="K653" s="37"/>
      <c r="L653" s="37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  <c r="AA653" s="33"/>
      <c r="AB653" s="33"/>
      <c r="AC653" s="33"/>
      <c r="AD653" s="33"/>
      <c r="AE653" s="33"/>
      <c r="AF653" s="33"/>
      <c r="AG653" s="33"/>
      <c r="AH653" s="33"/>
      <c r="AI653" s="33"/>
      <c r="AJ653" s="33"/>
      <c r="AK653" s="33"/>
      <c r="AL653" s="33"/>
      <c r="AM653" s="33"/>
      <c r="AN653" s="33"/>
      <c r="AO653" s="33"/>
      <c r="AP653" s="33"/>
      <c r="AQ653" s="33"/>
      <c r="AR653" s="33"/>
      <c r="AS653" s="33"/>
      <c r="AT653" s="33"/>
      <c r="AU653" s="33"/>
      <c r="AV653" s="33"/>
      <c r="AW653" s="33"/>
      <c r="AX653" s="33"/>
      <c r="AY653" s="33"/>
      <c r="AZ653" s="33"/>
    </row>
    <row r="654" spans="1:52" s="4" customFormat="1" ht="12">
      <c r="A654" s="32"/>
      <c r="B654" s="5"/>
      <c r="C654" s="33"/>
      <c r="D654" s="33"/>
      <c r="E654" s="33"/>
      <c r="F654" s="37"/>
      <c r="G654" s="5"/>
      <c r="H654" s="5"/>
      <c r="I654" s="5"/>
      <c r="J654" s="5"/>
      <c r="K654" s="37"/>
      <c r="L654" s="37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  <c r="AE654" s="33"/>
      <c r="AF654" s="33"/>
      <c r="AG654" s="33"/>
      <c r="AH654" s="33"/>
      <c r="AI654" s="33"/>
      <c r="AJ654" s="33"/>
      <c r="AK654" s="33"/>
      <c r="AL654" s="33"/>
      <c r="AM654" s="33"/>
      <c r="AN654" s="33"/>
      <c r="AO654" s="33"/>
      <c r="AP654" s="33"/>
      <c r="AQ654" s="33"/>
      <c r="AR654" s="33"/>
      <c r="AS654" s="33"/>
      <c r="AT654" s="33"/>
      <c r="AU654" s="33"/>
      <c r="AV654" s="33"/>
      <c r="AW654" s="33"/>
      <c r="AX654" s="33"/>
      <c r="AY654" s="33"/>
      <c r="AZ654" s="33"/>
    </row>
    <row r="655" spans="1:52" s="4" customFormat="1" ht="12">
      <c r="A655" s="32"/>
      <c r="B655" s="5"/>
      <c r="C655" s="33"/>
      <c r="D655" s="33"/>
      <c r="E655" s="33"/>
      <c r="F655" s="37"/>
      <c r="G655" s="5"/>
      <c r="H655" s="5"/>
      <c r="I655" s="5"/>
      <c r="J655" s="5"/>
      <c r="K655" s="37"/>
      <c r="L655" s="37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  <c r="AA655" s="33"/>
      <c r="AB655" s="33"/>
      <c r="AC655" s="33"/>
      <c r="AD655" s="33"/>
      <c r="AE655" s="33"/>
      <c r="AF655" s="33"/>
      <c r="AG655" s="33"/>
      <c r="AH655" s="33"/>
      <c r="AI655" s="33"/>
      <c r="AJ655" s="33"/>
      <c r="AK655" s="33"/>
      <c r="AL655" s="33"/>
      <c r="AM655" s="33"/>
      <c r="AN655" s="33"/>
      <c r="AO655" s="33"/>
      <c r="AP655" s="33"/>
      <c r="AQ655" s="33"/>
      <c r="AR655" s="33"/>
      <c r="AS655" s="33"/>
      <c r="AT655" s="33"/>
      <c r="AU655" s="33"/>
      <c r="AV655" s="33"/>
      <c r="AW655" s="33"/>
      <c r="AX655" s="33"/>
      <c r="AY655" s="33"/>
      <c r="AZ655" s="33"/>
    </row>
    <row r="656" spans="1:52" s="4" customFormat="1" ht="12">
      <c r="A656" s="32"/>
      <c r="B656" s="5"/>
      <c r="C656" s="33"/>
      <c r="D656" s="33"/>
      <c r="E656" s="33"/>
      <c r="F656" s="37"/>
      <c r="G656" s="5"/>
      <c r="H656" s="5"/>
      <c r="I656" s="5"/>
      <c r="J656" s="5"/>
      <c r="K656" s="37"/>
      <c r="L656" s="37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  <c r="AA656" s="33"/>
      <c r="AB656" s="33"/>
      <c r="AC656" s="33"/>
      <c r="AD656" s="33"/>
      <c r="AE656" s="33"/>
      <c r="AF656" s="33"/>
      <c r="AG656" s="33"/>
      <c r="AH656" s="33"/>
      <c r="AI656" s="33"/>
      <c r="AJ656" s="33"/>
      <c r="AK656" s="33"/>
      <c r="AL656" s="33"/>
      <c r="AM656" s="33"/>
      <c r="AN656" s="33"/>
      <c r="AO656" s="33"/>
      <c r="AP656" s="33"/>
      <c r="AQ656" s="33"/>
      <c r="AR656" s="33"/>
      <c r="AS656" s="33"/>
      <c r="AT656" s="33"/>
      <c r="AU656" s="33"/>
      <c r="AV656" s="33"/>
      <c r="AW656" s="33"/>
      <c r="AX656" s="33"/>
      <c r="AY656" s="33"/>
      <c r="AZ656" s="33"/>
    </row>
    <row r="657" spans="1:52" s="4" customFormat="1" ht="12">
      <c r="A657" s="32"/>
      <c r="B657" s="5"/>
      <c r="C657" s="33"/>
      <c r="D657" s="33"/>
      <c r="E657" s="33"/>
      <c r="F657" s="37"/>
      <c r="G657" s="5"/>
      <c r="H657" s="5"/>
      <c r="I657" s="5"/>
      <c r="J657" s="5"/>
      <c r="K657" s="37"/>
      <c r="L657" s="37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  <c r="AA657" s="33"/>
      <c r="AB657" s="33"/>
      <c r="AC657" s="33"/>
      <c r="AD657" s="33"/>
      <c r="AE657" s="33"/>
      <c r="AF657" s="33"/>
      <c r="AG657" s="33"/>
      <c r="AH657" s="33"/>
      <c r="AI657" s="33"/>
      <c r="AJ657" s="33"/>
      <c r="AK657" s="33"/>
      <c r="AL657" s="33"/>
      <c r="AM657" s="33"/>
      <c r="AN657" s="33"/>
      <c r="AO657" s="33"/>
      <c r="AP657" s="33"/>
      <c r="AQ657" s="33"/>
      <c r="AR657" s="33"/>
      <c r="AS657" s="33"/>
      <c r="AT657" s="33"/>
      <c r="AU657" s="33"/>
      <c r="AV657" s="33"/>
      <c r="AW657" s="33"/>
      <c r="AX657" s="33"/>
      <c r="AY657" s="33"/>
      <c r="AZ657" s="33"/>
    </row>
    <row r="658" spans="1:52" s="4" customFormat="1" ht="12">
      <c r="A658" s="32"/>
      <c r="B658" s="5"/>
      <c r="C658" s="33"/>
      <c r="D658" s="33"/>
      <c r="E658" s="33"/>
      <c r="F658" s="37"/>
      <c r="G658" s="5"/>
      <c r="H658" s="5"/>
      <c r="I658" s="5"/>
      <c r="J658" s="5"/>
      <c r="K658" s="37"/>
      <c r="L658" s="37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  <c r="AA658" s="33"/>
      <c r="AB658" s="33"/>
      <c r="AC658" s="33"/>
      <c r="AD658" s="33"/>
      <c r="AE658" s="33"/>
      <c r="AF658" s="33"/>
      <c r="AG658" s="33"/>
      <c r="AH658" s="33"/>
      <c r="AI658" s="33"/>
      <c r="AJ658" s="33"/>
      <c r="AK658" s="33"/>
      <c r="AL658" s="33"/>
      <c r="AM658" s="33"/>
      <c r="AN658" s="33"/>
      <c r="AO658" s="33"/>
      <c r="AP658" s="33"/>
      <c r="AQ658" s="33"/>
      <c r="AR658" s="33"/>
      <c r="AS658" s="33"/>
      <c r="AT658" s="33"/>
      <c r="AU658" s="33"/>
      <c r="AV658" s="33"/>
      <c r="AW658" s="33"/>
      <c r="AX658" s="33"/>
      <c r="AY658" s="33"/>
      <c r="AZ658" s="33"/>
    </row>
    <row r="659" spans="1:52" s="4" customFormat="1" ht="12">
      <c r="A659" s="32"/>
      <c r="B659" s="5"/>
      <c r="C659" s="33"/>
      <c r="D659" s="33"/>
      <c r="E659" s="33"/>
      <c r="F659" s="37"/>
      <c r="G659" s="5"/>
      <c r="H659" s="5"/>
      <c r="I659" s="5"/>
      <c r="J659" s="5"/>
      <c r="K659" s="37"/>
      <c r="L659" s="37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  <c r="AA659" s="33"/>
      <c r="AB659" s="33"/>
      <c r="AC659" s="33"/>
      <c r="AD659" s="33"/>
      <c r="AE659" s="33"/>
      <c r="AF659" s="33"/>
      <c r="AG659" s="33"/>
      <c r="AH659" s="33"/>
      <c r="AI659" s="33"/>
      <c r="AJ659" s="33"/>
      <c r="AK659" s="33"/>
      <c r="AL659" s="33"/>
      <c r="AM659" s="33"/>
      <c r="AN659" s="33"/>
      <c r="AO659" s="33"/>
      <c r="AP659" s="33"/>
      <c r="AQ659" s="33"/>
      <c r="AR659" s="33"/>
      <c r="AS659" s="33"/>
      <c r="AT659" s="33"/>
      <c r="AU659" s="33"/>
      <c r="AV659" s="33"/>
      <c r="AW659" s="33"/>
      <c r="AX659" s="33"/>
      <c r="AY659" s="33"/>
      <c r="AZ659" s="33"/>
    </row>
    <row r="660" spans="1:52" s="4" customFormat="1" ht="12">
      <c r="A660" s="32"/>
      <c r="B660" s="5"/>
      <c r="C660" s="33"/>
      <c r="D660" s="33"/>
      <c r="E660" s="33"/>
      <c r="F660" s="37"/>
      <c r="G660" s="5"/>
      <c r="H660" s="5"/>
      <c r="I660" s="5"/>
      <c r="J660" s="5"/>
      <c r="K660" s="37"/>
      <c r="L660" s="37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  <c r="AA660" s="33"/>
      <c r="AB660" s="33"/>
      <c r="AC660" s="33"/>
      <c r="AD660" s="33"/>
      <c r="AE660" s="33"/>
      <c r="AF660" s="33"/>
      <c r="AG660" s="33"/>
      <c r="AH660" s="33"/>
      <c r="AI660" s="33"/>
      <c r="AJ660" s="33"/>
      <c r="AK660" s="33"/>
      <c r="AL660" s="33"/>
      <c r="AM660" s="33"/>
      <c r="AN660" s="33"/>
      <c r="AO660" s="33"/>
      <c r="AP660" s="33"/>
      <c r="AQ660" s="33"/>
      <c r="AR660" s="33"/>
      <c r="AS660" s="33"/>
      <c r="AT660" s="33"/>
      <c r="AU660" s="33"/>
      <c r="AV660" s="33"/>
      <c r="AW660" s="33"/>
      <c r="AX660" s="33"/>
      <c r="AY660" s="33"/>
      <c r="AZ660" s="33"/>
    </row>
    <row r="661" spans="1:52" s="4" customFormat="1" ht="12">
      <c r="A661" s="32"/>
      <c r="B661" s="5"/>
      <c r="C661" s="33"/>
      <c r="D661" s="33"/>
      <c r="E661" s="33"/>
      <c r="F661" s="37"/>
      <c r="G661" s="5"/>
      <c r="H661" s="5"/>
      <c r="I661" s="5"/>
      <c r="J661" s="5"/>
      <c r="K661" s="37"/>
      <c r="L661" s="37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  <c r="AA661" s="33"/>
      <c r="AB661" s="33"/>
      <c r="AC661" s="33"/>
      <c r="AD661" s="33"/>
      <c r="AE661" s="33"/>
      <c r="AF661" s="33"/>
      <c r="AG661" s="33"/>
      <c r="AH661" s="33"/>
      <c r="AI661" s="33"/>
      <c r="AJ661" s="33"/>
      <c r="AK661" s="33"/>
      <c r="AL661" s="33"/>
      <c r="AM661" s="33"/>
      <c r="AN661" s="33"/>
      <c r="AO661" s="33"/>
      <c r="AP661" s="33"/>
      <c r="AQ661" s="33"/>
      <c r="AR661" s="33"/>
      <c r="AS661" s="33"/>
      <c r="AT661" s="33"/>
      <c r="AU661" s="33"/>
      <c r="AV661" s="33"/>
      <c r="AW661" s="33"/>
      <c r="AX661" s="33"/>
      <c r="AY661" s="33"/>
      <c r="AZ661" s="33"/>
    </row>
    <row r="662" spans="1:52" s="4" customFormat="1" ht="12">
      <c r="A662" s="32"/>
      <c r="B662" s="5"/>
      <c r="C662" s="33"/>
      <c r="D662" s="33"/>
      <c r="E662" s="33"/>
      <c r="F662" s="37"/>
      <c r="G662" s="5"/>
      <c r="H662" s="5"/>
      <c r="I662" s="5"/>
      <c r="J662" s="5"/>
      <c r="K662" s="37"/>
      <c r="L662" s="37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  <c r="AE662" s="33"/>
      <c r="AF662" s="33"/>
      <c r="AG662" s="33"/>
      <c r="AH662" s="33"/>
      <c r="AI662" s="33"/>
      <c r="AJ662" s="33"/>
      <c r="AK662" s="33"/>
      <c r="AL662" s="33"/>
      <c r="AM662" s="33"/>
      <c r="AN662" s="33"/>
      <c r="AO662" s="33"/>
      <c r="AP662" s="33"/>
      <c r="AQ662" s="33"/>
      <c r="AR662" s="33"/>
      <c r="AS662" s="33"/>
      <c r="AT662" s="33"/>
      <c r="AU662" s="33"/>
      <c r="AV662" s="33"/>
      <c r="AW662" s="33"/>
      <c r="AX662" s="33"/>
      <c r="AY662" s="33"/>
      <c r="AZ662" s="33"/>
    </row>
    <row r="663" spans="1:52" s="4" customFormat="1" ht="12">
      <c r="A663" s="32"/>
      <c r="B663" s="5"/>
      <c r="C663" s="33"/>
      <c r="D663" s="33"/>
      <c r="E663" s="33"/>
      <c r="F663" s="37"/>
      <c r="G663" s="5"/>
      <c r="H663" s="5"/>
      <c r="I663" s="5"/>
      <c r="J663" s="5"/>
      <c r="K663" s="37"/>
      <c r="L663" s="37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  <c r="AA663" s="33"/>
      <c r="AB663" s="33"/>
      <c r="AC663" s="33"/>
      <c r="AD663" s="33"/>
      <c r="AE663" s="33"/>
      <c r="AF663" s="33"/>
      <c r="AG663" s="33"/>
      <c r="AH663" s="33"/>
      <c r="AI663" s="33"/>
      <c r="AJ663" s="33"/>
      <c r="AK663" s="33"/>
      <c r="AL663" s="33"/>
      <c r="AM663" s="33"/>
      <c r="AN663" s="33"/>
      <c r="AO663" s="33"/>
      <c r="AP663" s="33"/>
      <c r="AQ663" s="33"/>
      <c r="AR663" s="33"/>
      <c r="AS663" s="33"/>
      <c r="AT663" s="33"/>
      <c r="AU663" s="33"/>
      <c r="AV663" s="33"/>
      <c r="AW663" s="33"/>
      <c r="AX663" s="33"/>
      <c r="AY663" s="33"/>
      <c r="AZ663" s="33"/>
    </row>
    <row r="664" spans="1:52" s="4" customFormat="1" ht="12">
      <c r="A664" s="32"/>
      <c r="B664" s="5"/>
      <c r="C664" s="33"/>
      <c r="D664" s="33"/>
      <c r="E664" s="33"/>
      <c r="F664" s="37"/>
      <c r="G664" s="5"/>
      <c r="H664" s="5"/>
      <c r="I664" s="5"/>
      <c r="J664" s="5"/>
      <c r="K664" s="37"/>
      <c r="L664" s="37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  <c r="AA664" s="33"/>
      <c r="AB664" s="33"/>
      <c r="AC664" s="33"/>
      <c r="AD664" s="33"/>
      <c r="AE664" s="33"/>
      <c r="AF664" s="33"/>
      <c r="AG664" s="33"/>
      <c r="AH664" s="33"/>
      <c r="AI664" s="33"/>
      <c r="AJ664" s="33"/>
      <c r="AK664" s="33"/>
      <c r="AL664" s="33"/>
      <c r="AM664" s="33"/>
      <c r="AN664" s="33"/>
      <c r="AO664" s="33"/>
      <c r="AP664" s="33"/>
      <c r="AQ664" s="33"/>
      <c r="AR664" s="33"/>
      <c r="AS664" s="33"/>
      <c r="AT664" s="33"/>
      <c r="AU664" s="33"/>
      <c r="AV664" s="33"/>
      <c r="AW664" s="33"/>
      <c r="AX664" s="33"/>
      <c r="AY664" s="33"/>
      <c r="AZ664" s="33"/>
    </row>
    <row r="665" spans="1:52" s="4" customFormat="1" ht="12">
      <c r="A665" s="32"/>
      <c r="B665" s="5"/>
      <c r="C665" s="33"/>
      <c r="D665" s="33"/>
      <c r="E665" s="33"/>
      <c r="F665" s="37"/>
      <c r="G665" s="5"/>
      <c r="H665" s="5"/>
      <c r="I665" s="5"/>
      <c r="J665" s="5"/>
      <c r="K665" s="37"/>
      <c r="L665" s="37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  <c r="AA665" s="33"/>
      <c r="AB665" s="33"/>
      <c r="AC665" s="33"/>
      <c r="AD665" s="33"/>
      <c r="AE665" s="33"/>
      <c r="AF665" s="33"/>
      <c r="AG665" s="33"/>
      <c r="AH665" s="33"/>
      <c r="AI665" s="33"/>
      <c r="AJ665" s="33"/>
      <c r="AK665" s="33"/>
      <c r="AL665" s="33"/>
      <c r="AM665" s="33"/>
      <c r="AN665" s="33"/>
      <c r="AO665" s="33"/>
      <c r="AP665" s="33"/>
      <c r="AQ665" s="33"/>
      <c r="AR665" s="33"/>
      <c r="AS665" s="33"/>
      <c r="AT665" s="33"/>
      <c r="AU665" s="33"/>
      <c r="AV665" s="33"/>
      <c r="AW665" s="33"/>
      <c r="AX665" s="33"/>
      <c r="AY665" s="33"/>
      <c r="AZ665" s="33"/>
    </row>
    <row r="666" spans="1:52" s="4" customFormat="1" ht="12">
      <c r="A666" s="32"/>
      <c r="B666" s="5"/>
      <c r="C666" s="33"/>
      <c r="D666" s="33"/>
      <c r="E666" s="33"/>
      <c r="F666" s="37"/>
      <c r="G666" s="5"/>
      <c r="H666" s="5"/>
      <c r="I666" s="5"/>
      <c r="J666" s="5"/>
      <c r="K666" s="37"/>
      <c r="L666" s="37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  <c r="AA666" s="33"/>
      <c r="AB666" s="33"/>
      <c r="AC666" s="33"/>
      <c r="AD666" s="33"/>
      <c r="AE666" s="33"/>
      <c r="AF666" s="33"/>
      <c r="AG666" s="33"/>
      <c r="AH666" s="33"/>
      <c r="AI666" s="33"/>
      <c r="AJ666" s="33"/>
      <c r="AK666" s="33"/>
      <c r="AL666" s="33"/>
      <c r="AM666" s="33"/>
      <c r="AN666" s="33"/>
      <c r="AO666" s="33"/>
      <c r="AP666" s="33"/>
      <c r="AQ666" s="33"/>
      <c r="AR666" s="33"/>
      <c r="AS666" s="33"/>
      <c r="AT666" s="33"/>
      <c r="AU666" s="33"/>
      <c r="AV666" s="33"/>
      <c r="AW666" s="33"/>
      <c r="AX666" s="33"/>
      <c r="AY666" s="33"/>
      <c r="AZ666" s="33"/>
    </row>
    <row r="667" spans="1:52" s="4" customFormat="1" ht="12">
      <c r="A667" s="32"/>
      <c r="B667" s="5"/>
      <c r="C667" s="33"/>
      <c r="D667" s="33"/>
      <c r="E667" s="33"/>
      <c r="F667" s="37"/>
      <c r="G667" s="5"/>
      <c r="H667" s="5"/>
      <c r="I667" s="5"/>
      <c r="J667" s="5"/>
      <c r="K667" s="37"/>
      <c r="L667" s="37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  <c r="AA667" s="33"/>
      <c r="AB667" s="33"/>
      <c r="AC667" s="33"/>
      <c r="AD667" s="33"/>
      <c r="AE667" s="33"/>
      <c r="AF667" s="33"/>
      <c r="AG667" s="33"/>
      <c r="AH667" s="33"/>
      <c r="AI667" s="33"/>
      <c r="AJ667" s="33"/>
      <c r="AK667" s="33"/>
      <c r="AL667" s="33"/>
      <c r="AM667" s="33"/>
      <c r="AN667" s="33"/>
      <c r="AO667" s="33"/>
      <c r="AP667" s="33"/>
      <c r="AQ667" s="33"/>
      <c r="AR667" s="33"/>
      <c r="AS667" s="33"/>
      <c r="AT667" s="33"/>
      <c r="AU667" s="33"/>
      <c r="AV667" s="33"/>
      <c r="AW667" s="33"/>
      <c r="AX667" s="33"/>
      <c r="AY667" s="33"/>
      <c r="AZ667" s="33"/>
    </row>
    <row r="668" spans="1:52" s="4" customFormat="1" ht="12">
      <c r="A668" s="32"/>
      <c r="B668" s="5"/>
      <c r="C668" s="33"/>
      <c r="D668" s="33"/>
      <c r="E668" s="33"/>
      <c r="F668" s="37"/>
      <c r="G668" s="5"/>
      <c r="H668" s="5"/>
      <c r="I668" s="5"/>
      <c r="J668" s="5"/>
      <c r="K668" s="37"/>
      <c r="L668" s="37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  <c r="AA668" s="33"/>
      <c r="AB668" s="33"/>
      <c r="AC668" s="33"/>
      <c r="AD668" s="33"/>
      <c r="AE668" s="33"/>
      <c r="AF668" s="33"/>
      <c r="AG668" s="33"/>
      <c r="AH668" s="33"/>
      <c r="AI668" s="33"/>
      <c r="AJ668" s="33"/>
      <c r="AK668" s="33"/>
      <c r="AL668" s="33"/>
      <c r="AM668" s="33"/>
      <c r="AN668" s="33"/>
      <c r="AO668" s="33"/>
      <c r="AP668" s="33"/>
      <c r="AQ668" s="33"/>
      <c r="AR668" s="33"/>
      <c r="AS668" s="33"/>
      <c r="AT668" s="33"/>
      <c r="AU668" s="33"/>
      <c r="AV668" s="33"/>
      <c r="AW668" s="33"/>
      <c r="AX668" s="33"/>
      <c r="AY668" s="33"/>
      <c r="AZ668" s="33"/>
    </row>
    <row r="669" spans="1:52" s="4" customFormat="1" ht="12">
      <c r="A669" s="32"/>
      <c r="B669" s="5"/>
      <c r="C669" s="33"/>
      <c r="D669" s="33"/>
      <c r="E669" s="33"/>
      <c r="F669" s="37"/>
      <c r="G669" s="5"/>
      <c r="H669" s="5"/>
      <c r="I669" s="5"/>
      <c r="J669" s="5"/>
      <c r="K669" s="37"/>
      <c r="L669" s="37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  <c r="AA669" s="33"/>
      <c r="AB669" s="33"/>
      <c r="AC669" s="33"/>
      <c r="AD669" s="33"/>
      <c r="AE669" s="33"/>
      <c r="AF669" s="33"/>
      <c r="AG669" s="33"/>
      <c r="AH669" s="33"/>
      <c r="AI669" s="33"/>
      <c r="AJ669" s="33"/>
      <c r="AK669" s="33"/>
      <c r="AL669" s="33"/>
      <c r="AM669" s="33"/>
      <c r="AN669" s="33"/>
      <c r="AO669" s="33"/>
      <c r="AP669" s="33"/>
      <c r="AQ669" s="33"/>
      <c r="AR669" s="33"/>
      <c r="AS669" s="33"/>
      <c r="AT669" s="33"/>
      <c r="AU669" s="33"/>
      <c r="AV669" s="33"/>
      <c r="AW669" s="33"/>
      <c r="AX669" s="33"/>
      <c r="AY669" s="33"/>
      <c r="AZ669" s="33"/>
    </row>
    <row r="670" spans="1:52" s="4" customFormat="1" ht="12">
      <c r="A670" s="32"/>
      <c r="B670" s="5"/>
      <c r="C670" s="33"/>
      <c r="D670" s="33"/>
      <c r="E670" s="33"/>
      <c r="F670" s="37"/>
      <c r="G670" s="5"/>
      <c r="H670" s="5"/>
      <c r="I670" s="5"/>
      <c r="J670" s="5"/>
      <c r="K670" s="37"/>
      <c r="L670" s="37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  <c r="AA670" s="33"/>
      <c r="AB670" s="33"/>
      <c r="AC670" s="33"/>
      <c r="AD670" s="33"/>
      <c r="AE670" s="33"/>
      <c r="AF670" s="33"/>
      <c r="AG670" s="33"/>
      <c r="AH670" s="33"/>
      <c r="AI670" s="33"/>
      <c r="AJ670" s="33"/>
      <c r="AK670" s="33"/>
      <c r="AL670" s="33"/>
      <c r="AM670" s="33"/>
      <c r="AN670" s="33"/>
      <c r="AO670" s="33"/>
      <c r="AP670" s="33"/>
      <c r="AQ670" s="33"/>
      <c r="AR670" s="33"/>
      <c r="AS670" s="33"/>
      <c r="AT670" s="33"/>
      <c r="AU670" s="33"/>
      <c r="AV670" s="33"/>
      <c r="AW670" s="33"/>
      <c r="AX670" s="33"/>
      <c r="AY670" s="33"/>
      <c r="AZ670" s="33"/>
    </row>
    <row r="671" spans="1:52" s="4" customFormat="1" ht="12">
      <c r="A671" s="32"/>
      <c r="B671" s="5"/>
      <c r="C671" s="33"/>
      <c r="D671" s="33"/>
      <c r="E671" s="33"/>
      <c r="F671" s="37"/>
      <c r="G671" s="5"/>
      <c r="H671" s="5"/>
      <c r="I671" s="5"/>
      <c r="J671" s="5"/>
      <c r="K671" s="37"/>
      <c r="L671" s="37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  <c r="AA671" s="33"/>
      <c r="AB671" s="33"/>
      <c r="AC671" s="33"/>
      <c r="AD671" s="33"/>
      <c r="AE671" s="33"/>
      <c r="AF671" s="33"/>
      <c r="AG671" s="33"/>
      <c r="AH671" s="33"/>
      <c r="AI671" s="33"/>
      <c r="AJ671" s="33"/>
      <c r="AK671" s="33"/>
      <c r="AL671" s="33"/>
      <c r="AM671" s="33"/>
      <c r="AN671" s="33"/>
      <c r="AO671" s="33"/>
      <c r="AP671" s="33"/>
      <c r="AQ671" s="33"/>
      <c r="AR671" s="33"/>
      <c r="AS671" s="33"/>
      <c r="AT671" s="33"/>
      <c r="AU671" s="33"/>
      <c r="AV671" s="33"/>
      <c r="AW671" s="33"/>
      <c r="AX671" s="33"/>
      <c r="AY671" s="33"/>
      <c r="AZ671" s="33"/>
    </row>
    <row r="672" spans="1:52" s="4" customFormat="1" ht="12">
      <c r="A672" s="32"/>
      <c r="B672" s="5"/>
      <c r="C672" s="33"/>
      <c r="D672" s="33"/>
      <c r="E672" s="33"/>
      <c r="F672" s="37"/>
      <c r="G672" s="5"/>
      <c r="H672" s="5"/>
      <c r="I672" s="5"/>
      <c r="J672" s="5"/>
      <c r="K672" s="37"/>
      <c r="L672" s="37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  <c r="AA672" s="33"/>
      <c r="AB672" s="33"/>
      <c r="AC672" s="33"/>
      <c r="AD672" s="33"/>
      <c r="AE672" s="33"/>
      <c r="AF672" s="33"/>
      <c r="AG672" s="33"/>
      <c r="AH672" s="33"/>
      <c r="AI672" s="33"/>
      <c r="AJ672" s="33"/>
      <c r="AK672" s="33"/>
      <c r="AL672" s="33"/>
      <c r="AM672" s="33"/>
      <c r="AN672" s="33"/>
      <c r="AO672" s="33"/>
      <c r="AP672" s="33"/>
      <c r="AQ672" s="33"/>
      <c r="AR672" s="33"/>
      <c r="AS672" s="33"/>
      <c r="AT672" s="33"/>
      <c r="AU672" s="33"/>
      <c r="AV672" s="33"/>
      <c r="AW672" s="33"/>
      <c r="AX672" s="33"/>
      <c r="AY672" s="33"/>
      <c r="AZ672" s="33"/>
    </row>
    <row r="673" spans="1:52" s="4" customFormat="1" ht="12">
      <c r="A673" s="32"/>
      <c r="B673" s="5"/>
      <c r="C673" s="33"/>
      <c r="D673" s="33"/>
      <c r="E673" s="33"/>
      <c r="F673" s="37"/>
      <c r="G673" s="5"/>
      <c r="H673" s="5"/>
      <c r="I673" s="5"/>
      <c r="J673" s="5"/>
      <c r="K673" s="37"/>
      <c r="L673" s="37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  <c r="AA673" s="33"/>
      <c r="AB673" s="33"/>
      <c r="AC673" s="33"/>
      <c r="AD673" s="33"/>
      <c r="AE673" s="33"/>
      <c r="AF673" s="33"/>
      <c r="AG673" s="33"/>
      <c r="AH673" s="33"/>
      <c r="AI673" s="33"/>
      <c r="AJ673" s="33"/>
      <c r="AK673" s="33"/>
      <c r="AL673" s="33"/>
      <c r="AM673" s="33"/>
      <c r="AN673" s="33"/>
      <c r="AO673" s="33"/>
      <c r="AP673" s="33"/>
      <c r="AQ673" s="33"/>
      <c r="AR673" s="33"/>
      <c r="AS673" s="33"/>
      <c r="AT673" s="33"/>
      <c r="AU673" s="33"/>
      <c r="AV673" s="33"/>
      <c r="AW673" s="33"/>
      <c r="AX673" s="33"/>
      <c r="AY673" s="33"/>
      <c r="AZ673" s="33"/>
    </row>
    <row r="674" spans="1:52" s="4" customFormat="1" ht="12">
      <c r="A674" s="32"/>
      <c r="B674" s="5"/>
      <c r="C674" s="33"/>
      <c r="D674" s="33"/>
      <c r="E674" s="33"/>
      <c r="F674" s="37"/>
      <c r="G674" s="5"/>
      <c r="H674" s="5"/>
      <c r="I674" s="5"/>
      <c r="J674" s="5"/>
      <c r="K674" s="37"/>
      <c r="L674" s="37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  <c r="AA674" s="33"/>
      <c r="AB674" s="33"/>
      <c r="AC674" s="33"/>
      <c r="AD674" s="33"/>
      <c r="AE674" s="33"/>
      <c r="AF674" s="33"/>
      <c r="AG674" s="33"/>
      <c r="AH674" s="33"/>
      <c r="AI674" s="33"/>
      <c r="AJ674" s="33"/>
      <c r="AK674" s="33"/>
      <c r="AL674" s="33"/>
      <c r="AM674" s="33"/>
      <c r="AN674" s="33"/>
      <c r="AO674" s="33"/>
      <c r="AP674" s="33"/>
      <c r="AQ674" s="33"/>
      <c r="AR674" s="33"/>
      <c r="AS674" s="33"/>
      <c r="AT674" s="33"/>
      <c r="AU674" s="33"/>
      <c r="AV674" s="33"/>
      <c r="AW674" s="33"/>
      <c r="AX674" s="33"/>
      <c r="AY674" s="33"/>
      <c r="AZ674" s="33"/>
    </row>
    <row r="675" spans="1:52" s="4" customFormat="1" ht="12">
      <c r="A675" s="32"/>
      <c r="B675" s="5"/>
      <c r="C675" s="33"/>
      <c r="D675" s="33"/>
      <c r="E675" s="33"/>
      <c r="F675" s="37"/>
      <c r="G675" s="5"/>
      <c r="H675" s="5"/>
      <c r="I675" s="5"/>
      <c r="J675" s="5"/>
      <c r="K675" s="37"/>
      <c r="L675" s="37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  <c r="AA675" s="33"/>
      <c r="AB675" s="33"/>
      <c r="AC675" s="33"/>
      <c r="AD675" s="33"/>
      <c r="AE675" s="33"/>
      <c r="AF675" s="33"/>
      <c r="AG675" s="33"/>
      <c r="AH675" s="33"/>
      <c r="AI675" s="33"/>
      <c r="AJ675" s="33"/>
      <c r="AK675" s="33"/>
      <c r="AL675" s="33"/>
      <c r="AM675" s="33"/>
      <c r="AN675" s="33"/>
      <c r="AO675" s="33"/>
      <c r="AP675" s="33"/>
      <c r="AQ675" s="33"/>
      <c r="AR675" s="33"/>
      <c r="AS675" s="33"/>
      <c r="AT675" s="33"/>
      <c r="AU675" s="33"/>
      <c r="AV675" s="33"/>
      <c r="AW675" s="33"/>
      <c r="AX675" s="33"/>
      <c r="AY675" s="33"/>
      <c r="AZ675" s="33"/>
    </row>
    <row r="676" spans="1:52" s="4" customFormat="1" ht="12">
      <c r="A676" s="32"/>
      <c r="B676" s="5"/>
      <c r="C676" s="33"/>
      <c r="D676" s="33"/>
      <c r="E676" s="33"/>
      <c r="F676" s="37"/>
      <c r="G676" s="5"/>
      <c r="H676" s="5"/>
      <c r="I676" s="5"/>
      <c r="J676" s="5"/>
      <c r="K676" s="37"/>
      <c r="L676" s="37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  <c r="AA676" s="33"/>
      <c r="AB676" s="33"/>
      <c r="AC676" s="33"/>
      <c r="AD676" s="33"/>
      <c r="AE676" s="33"/>
      <c r="AF676" s="33"/>
      <c r="AG676" s="33"/>
      <c r="AH676" s="33"/>
      <c r="AI676" s="33"/>
      <c r="AJ676" s="33"/>
      <c r="AK676" s="33"/>
      <c r="AL676" s="33"/>
      <c r="AM676" s="33"/>
      <c r="AN676" s="33"/>
      <c r="AO676" s="33"/>
      <c r="AP676" s="33"/>
      <c r="AQ676" s="33"/>
      <c r="AR676" s="33"/>
      <c r="AS676" s="33"/>
      <c r="AT676" s="33"/>
      <c r="AU676" s="33"/>
      <c r="AV676" s="33"/>
      <c r="AW676" s="33"/>
      <c r="AX676" s="33"/>
      <c r="AY676" s="33"/>
      <c r="AZ676" s="33"/>
    </row>
    <row r="677" spans="1:52" s="4" customFormat="1" ht="12">
      <c r="A677" s="32"/>
      <c r="B677" s="5"/>
      <c r="C677" s="33"/>
      <c r="D677" s="33"/>
      <c r="E677" s="33"/>
      <c r="F677" s="37"/>
      <c r="G677" s="5"/>
      <c r="H677" s="5"/>
      <c r="I677" s="5"/>
      <c r="J677" s="5"/>
      <c r="K677" s="37"/>
      <c r="L677" s="37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  <c r="AA677" s="33"/>
      <c r="AB677" s="33"/>
      <c r="AC677" s="33"/>
      <c r="AD677" s="33"/>
      <c r="AE677" s="33"/>
      <c r="AF677" s="33"/>
      <c r="AG677" s="33"/>
      <c r="AH677" s="33"/>
      <c r="AI677" s="33"/>
      <c r="AJ677" s="33"/>
      <c r="AK677" s="33"/>
      <c r="AL677" s="33"/>
      <c r="AM677" s="33"/>
      <c r="AN677" s="33"/>
      <c r="AO677" s="33"/>
      <c r="AP677" s="33"/>
      <c r="AQ677" s="33"/>
      <c r="AR677" s="33"/>
      <c r="AS677" s="33"/>
      <c r="AT677" s="33"/>
      <c r="AU677" s="33"/>
      <c r="AV677" s="33"/>
      <c r="AW677" s="33"/>
      <c r="AX677" s="33"/>
      <c r="AY677" s="33"/>
      <c r="AZ677" s="33"/>
    </row>
    <row r="678" spans="1:52" s="4" customFormat="1" ht="12">
      <c r="A678" s="32"/>
      <c r="B678" s="5"/>
      <c r="C678" s="33"/>
      <c r="D678" s="33"/>
      <c r="E678" s="33"/>
      <c r="F678" s="37"/>
      <c r="G678" s="5"/>
      <c r="H678" s="5"/>
      <c r="I678" s="5"/>
      <c r="J678" s="5"/>
      <c r="K678" s="37"/>
      <c r="L678" s="37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  <c r="AA678" s="33"/>
      <c r="AB678" s="33"/>
      <c r="AC678" s="33"/>
      <c r="AD678" s="33"/>
      <c r="AE678" s="33"/>
      <c r="AF678" s="33"/>
      <c r="AG678" s="33"/>
      <c r="AH678" s="33"/>
      <c r="AI678" s="33"/>
      <c r="AJ678" s="33"/>
      <c r="AK678" s="33"/>
      <c r="AL678" s="33"/>
      <c r="AM678" s="33"/>
      <c r="AN678" s="33"/>
      <c r="AO678" s="33"/>
      <c r="AP678" s="33"/>
      <c r="AQ678" s="33"/>
      <c r="AR678" s="33"/>
      <c r="AS678" s="33"/>
      <c r="AT678" s="33"/>
      <c r="AU678" s="33"/>
      <c r="AV678" s="33"/>
      <c r="AW678" s="33"/>
      <c r="AX678" s="33"/>
      <c r="AY678" s="33"/>
      <c r="AZ678" s="33"/>
    </row>
    <row r="679" spans="1:52" s="4" customFormat="1" ht="12">
      <c r="A679" s="32"/>
      <c r="B679" s="5"/>
      <c r="C679" s="33"/>
      <c r="D679" s="33"/>
      <c r="E679" s="33"/>
      <c r="F679" s="37"/>
      <c r="G679" s="5"/>
      <c r="H679" s="5"/>
      <c r="I679" s="5"/>
      <c r="J679" s="5"/>
      <c r="K679" s="37"/>
      <c r="L679" s="37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  <c r="AA679" s="33"/>
      <c r="AB679" s="33"/>
      <c r="AC679" s="33"/>
      <c r="AD679" s="33"/>
      <c r="AE679" s="33"/>
      <c r="AF679" s="33"/>
      <c r="AG679" s="33"/>
      <c r="AH679" s="33"/>
      <c r="AI679" s="33"/>
      <c r="AJ679" s="33"/>
      <c r="AK679" s="33"/>
      <c r="AL679" s="33"/>
      <c r="AM679" s="33"/>
      <c r="AN679" s="33"/>
      <c r="AO679" s="33"/>
      <c r="AP679" s="33"/>
      <c r="AQ679" s="33"/>
      <c r="AR679" s="33"/>
      <c r="AS679" s="33"/>
      <c r="AT679" s="33"/>
      <c r="AU679" s="33"/>
      <c r="AV679" s="33"/>
      <c r="AW679" s="33"/>
      <c r="AX679" s="33"/>
      <c r="AY679" s="33"/>
      <c r="AZ679" s="33"/>
    </row>
    <row r="680" spans="1:52" s="4" customFormat="1" ht="12">
      <c r="A680" s="32"/>
      <c r="B680" s="5"/>
      <c r="C680" s="33"/>
      <c r="D680" s="33"/>
      <c r="E680" s="33"/>
      <c r="F680" s="37"/>
      <c r="G680" s="5"/>
      <c r="H680" s="5"/>
      <c r="I680" s="5"/>
      <c r="J680" s="5"/>
      <c r="K680" s="37"/>
      <c r="L680" s="37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  <c r="AA680" s="33"/>
      <c r="AB680" s="33"/>
      <c r="AC680" s="33"/>
      <c r="AD680" s="33"/>
      <c r="AE680" s="33"/>
      <c r="AF680" s="33"/>
      <c r="AG680" s="33"/>
      <c r="AH680" s="33"/>
      <c r="AI680" s="33"/>
      <c r="AJ680" s="33"/>
      <c r="AK680" s="33"/>
      <c r="AL680" s="33"/>
      <c r="AM680" s="33"/>
      <c r="AN680" s="33"/>
      <c r="AO680" s="33"/>
      <c r="AP680" s="33"/>
      <c r="AQ680" s="33"/>
      <c r="AR680" s="33"/>
      <c r="AS680" s="33"/>
      <c r="AT680" s="33"/>
      <c r="AU680" s="33"/>
      <c r="AV680" s="33"/>
      <c r="AW680" s="33"/>
      <c r="AX680" s="33"/>
      <c r="AY680" s="33"/>
      <c r="AZ680" s="33"/>
    </row>
    <row r="681" spans="1:52" s="4" customFormat="1" ht="12">
      <c r="A681" s="32"/>
      <c r="B681" s="5"/>
      <c r="C681" s="33"/>
      <c r="D681" s="33"/>
      <c r="E681" s="33"/>
      <c r="F681" s="37"/>
      <c r="G681" s="5"/>
      <c r="H681" s="5"/>
      <c r="I681" s="5"/>
      <c r="J681" s="5"/>
      <c r="K681" s="37"/>
      <c r="L681" s="37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  <c r="AA681" s="33"/>
      <c r="AB681" s="33"/>
      <c r="AC681" s="33"/>
      <c r="AD681" s="33"/>
      <c r="AE681" s="33"/>
      <c r="AF681" s="33"/>
      <c r="AG681" s="33"/>
      <c r="AH681" s="33"/>
      <c r="AI681" s="33"/>
      <c r="AJ681" s="33"/>
      <c r="AK681" s="33"/>
      <c r="AL681" s="33"/>
      <c r="AM681" s="33"/>
      <c r="AN681" s="33"/>
      <c r="AO681" s="33"/>
      <c r="AP681" s="33"/>
      <c r="AQ681" s="33"/>
      <c r="AR681" s="33"/>
      <c r="AS681" s="33"/>
      <c r="AT681" s="33"/>
      <c r="AU681" s="33"/>
      <c r="AV681" s="33"/>
      <c r="AW681" s="33"/>
      <c r="AX681" s="33"/>
      <c r="AY681" s="33"/>
      <c r="AZ681" s="33"/>
    </row>
    <row r="682" spans="1:52" s="4" customFormat="1" ht="12">
      <c r="A682" s="32"/>
      <c r="B682" s="5"/>
      <c r="C682" s="33"/>
      <c r="D682" s="33"/>
      <c r="E682" s="33"/>
      <c r="F682" s="37"/>
      <c r="G682" s="5"/>
      <c r="H682" s="5"/>
      <c r="I682" s="5"/>
      <c r="J682" s="5"/>
      <c r="K682" s="37"/>
      <c r="L682" s="37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3"/>
      <c r="X682" s="33"/>
      <c r="Y682" s="33"/>
      <c r="Z682" s="33"/>
      <c r="AA682" s="33"/>
      <c r="AB682" s="33"/>
      <c r="AC682" s="33"/>
      <c r="AD682" s="33"/>
      <c r="AE682" s="33"/>
      <c r="AF682" s="33"/>
      <c r="AG682" s="33"/>
      <c r="AH682" s="33"/>
      <c r="AI682" s="33"/>
      <c r="AJ682" s="33"/>
      <c r="AK682" s="33"/>
      <c r="AL682" s="33"/>
      <c r="AM682" s="33"/>
      <c r="AN682" s="33"/>
      <c r="AO682" s="33"/>
      <c r="AP682" s="33"/>
      <c r="AQ682" s="33"/>
      <c r="AR682" s="33"/>
      <c r="AS682" s="33"/>
      <c r="AT682" s="33"/>
      <c r="AU682" s="33"/>
      <c r="AV682" s="33"/>
      <c r="AW682" s="33"/>
      <c r="AX682" s="33"/>
      <c r="AY682" s="33"/>
      <c r="AZ682" s="33"/>
    </row>
    <row r="683" spans="1:52" s="4" customFormat="1" ht="12">
      <c r="A683" s="32"/>
      <c r="B683" s="5"/>
      <c r="C683" s="33"/>
      <c r="D683" s="33"/>
      <c r="E683" s="33"/>
      <c r="F683" s="37"/>
      <c r="G683" s="5"/>
      <c r="H683" s="5"/>
      <c r="I683" s="5"/>
      <c r="J683" s="5"/>
      <c r="K683" s="37"/>
      <c r="L683" s="37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33"/>
      <c r="Y683" s="33"/>
      <c r="Z683" s="33"/>
      <c r="AA683" s="33"/>
      <c r="AB683" s="33"/>
      <c r="AC683" s="33"/>
      <c r="AD683" s="33"/>
      <c r="AE683" s="33"/>
      <c r="AF683" s="33"/>
      <c r="AG683" s="33"/>
      <c r="AH683" s="33"/>
      <c r="AI683" s="33"/>
      <c r="AJ683" s="33"/>
      <c r="AK683" s="33"/>
      <c r="AL683" s="33"/>
      <c r="AM683" s="33"/>
      <c r="AN683" s="33"/>
      <c r="AO683" s="33"/>
      <c r="AP683" s="33"/>
      <c r="AQ683" s="33"/>
      <c r="AR683" s="33"/>
      <c r="AS683" s="33"/>
      <c r="AT683" s="33"/>
      <c r="AU683" s="33"/>
      <c r="AV683" s="33"/>
      <c r="AW683" s="33"/>
      <c r="AX683" s="33"/>
      <c r="AY683" s="33"/>
      <c r="AZ683" s="33"/>
    </row>
    <row r="684" spans="1:52" s="4" customFormat="1" ht="12">
      <c r="A684" s="32"/>
      <c r="B684" s="5"/>
      <c r="C684" s="33"/>
      <c r="D684" s="33"/>
      <c r="E684" s="33"/>
      <c r="F684" s="37"/>
      <c r="G684" s="5"/>
      <c r="H684" s="5"/>
      <c r="I684" s="5"/>
      <c r="J684" s="5"/>
      <c r="K684" s="37"/>
      <c r="L684" s="37"/>
      <c r="M684" s="33"/>
      <c r="N684" s="33"/>
      <c r="O684" s="33"/>
      <c r="P684" s="33"/>
      <c r="Q684" s="33"/>
      <c r="R684" s="33"/>
      <c r="S684" s="33"/>
      <c r="T684" s="33"/>
      <c r="U684" s="33"/>
      <c r="V684" s="33"/>
      <c r="W684" s="33"/>
      <c r="X684" s="33"/>
      <c r="Y684" s="33"/>
      <c r="Z684" s="33"/>
      <c r="AA684" s="33"/>
      <c r="AB684" s="33"/>
      <c r="AC684" s="33"/>
      <c r="AD684" s="33"/>
      <c r="AE684" s="33"/>
      <c r="AF684" s="33"/>
      <c r="AG684" s="33"/>
      <c r="AH684" s="33"/>
      <c r="AI684" s="33"/>
      <c r="AJ684" s="33"/>
      <c r="AK684" s="33"/>
      <c r="AL684" s="33"/>
      <c r="AM684" s="33"/>
      <c r="AN684" s="33"/>
      <c r="AO684" s="33"/>
      <c r="AP684" s="33"/>
      <c r="AQ684" s="33"/>
      <c r="AR684" s="33"/>
      <c r="AS684" s="33"/>
      <c r="AT684" s="33"/>
      <c r="AU684" s="33"/>
      <c r="AV684" s="33"/>
      <c r="AW684" s="33"/>
      <c r="AX684" s="33"/>
      <c r="AY684" s="33"/>
      <c r="AZ684" s="33"/>
    </row>
    <row r="685" spans="1:52" s="4" customFormat="1" ht="12">
      <c r="A685" s="32"/>
      <c r="B685" s="5"/>
      <c r="C685" s="33"/>
      <c r="D685" s="33"/>
      <c r="E685" s="33"/>
      <c r="F685" s="37"/>
      <c r="G685" s="5"/>
      <c r="H685" s="5"/>
      <c r="I685" s="5"/>
      <c r="J685" s="5"/>
      <c r="K685" s="37"/>
      <c r="L685" s="37"/>
      <c r="M685" s="33"/>
      <c r="N685" s="33"/>
      <c r="O685" s="33"/>
      <c r="P685" s="33"/>
      <c r="Q685" s="33"/>
      <c r="R685" s="33"/>
      <c r="S685" s="33"/>
      <c r="T685" s="33"/>
      <c r="U685" s="33"/>
      <c r="V685" s="33"/>
      <c r="W685" s="33"/>
      <c r="X685" s="33"/>
      <c r="Y685" s="33"/>
      <c r="Z685" s="33"/>
      <c r="AA685" s="33"/>
      <c r="AB685" s="33"/>
      <c r="AC685" s="33"/>
      <c r="AD685" s="33"/>
      <c r="AE685" s="33"/>
      <c r="AF685" s="33"/>
      <c r="AG685" s="33"/>
      <c r="AH685" s="33"/>
      <c r="AI685" s="33"/>
      <c r="AJ685" s="33"/>
      <c r="AK685" s="33"/>
      <c r="AL685" s="33"/>
      <c r="AM685" s="33"/>
      <c r="AN685" s="33"/>
      <c r="AO685" s="33"/>
      <c r="AP685" s="33"/>
      <c r="AQ685" s="33"/>
      <c r="AR685" s="33"/>
      <c r="AS685" s="33"/>
      <c r="AT685" s="33"/>
      <c r="AU685" s="33"/>
      <c r="AV685" s="33"/>
      <c r="AW685" s="33"/>
      <c r="AX685" s="33"/>
      <c r="AY685" s="33"/>
      <c r="AZ685" s="33"/>
    </row>
    <row r="686" spans="1:52" s="4" customFormat="1" ht="12">
      <c r="A686" s="32"/>
      <c r="B686" s="5"/>
      <c r="C686" s="33"/>
      <c r="D686" s="33"/>
      <c r="E686" s="33"/>
      <c r="F686" s="37"/>
      <c r="G686" s="5"/>
      <c r="H686" s="5"/>
      <c r="I686" s="5"/>
      <c r="J686" s="5"/>
      <c r="K686" s="37"/>
      <c r="L686" s="37"/>
      <c r="M686" s="33"/>
      <c r="N686" s="33"/>
      <c r="O686" s="33"/>
      <c r="P686" s="33"/>
      <c r="Q686" s="33"/>
      <c r="R686" s="33"/>
      <c r="S686" s="33"/>
      <c r="T686" s="33"/>
      <c r="U686" s="33"/>
      <c r="V686" s="33"/>
      <c r="W686" s="33"/>
      <c r="X686" s="33"/>
      <c r="Y686" s="33"/>
      <c r="Z686" s="33"/>
      <c r="AA686" s="33"/>
      <c r="AB686" s="33"/>
      <c r="AC686" s="33"/>
      <c r="AD686" s="33"/>
      <c r="AE686" s="33"/>
      <c r="AF686" s="33"/>
      <c r="AG686" s="33"/>
      <c r="AH686" s="33"/>
      <c r="AI686" s="33"/>
      <c r="AJ686" s="33"/>
      <c r="AK686" s="33"/>
      <c r="AL686" s="33"/>
      <c r="AM686" s="33"/>
      <c r="AN686" s="33"/>
      <c r="AO686" s="33"/>
      <c r="AP686" s="33"/>
      <c r="AQ686" s="33"/>
      <c r="AR686" s="33"/>
      <c r="AS686" s="33"/>
      <c r="AT686" s="33"/>
      <c r="AU686" s="33"/>
      <c r="AV686" s="33"/>
      <c r="AW686" s="33"/>
      <c r="AX686" s="33"/>
      <c r="AY686" s="33"/>
      <c r="AZ686" s="33"/>
    </row>
    <row r="687" spans="1:52" s="4" customFormat="1" ht="12">
      <c r="A687" s="32"/>
      <c r="B687" s="5"/>
      <c r="C687" s="33"/>
      <c r="D687" s="33"/>
      <c r="E687" s="33"/>
      <c r="F687" s="37"/>
      <c r="G687" s="5"/>
      <c r="H687" s="5"/>
      <c r="I687" s="5"/>
      <c r="J687" s="5"/>
      <c r="K687" s="37"/>
      <c r="L687" s="37"/>
      <c r="M687" s="33"/>
      <c r="N687" s="33"/>
      <c r="O687" s="33"/>
      <c r="P687" s="33"/>
      <c r="Q687" s="33"/>
      <c r="R687" s="33"/>
      <c r="S687" s="33"/>
      <c r="T687" s="33"/>
      <c r="U687" s="33"/>
      <c r="V687" s="33"/>
      <c r="W687" s="33"/>
      <c r="X687" s="33"/>
      <c r="Y687" s="33"/>
      <c r="Z687" s="33"/>
      <c r="AA687" s="33"/>
      <c r="AB687" s="33"/>
      <c r="AC687" s="33"/>
      <c r="AD687" s="33"/>
      <c r="AE687" s="33"/>
      <c r="AF687" s="33"/>
      <c r="AG687" s="33"/>
      <c r="AH687" s="33"/>
      <c r="AI687" s="33"/>
      <c r="AJ687" s="33"/>
      <c r="AK687" s="33"/>
      <c r="AL687" s="33"/>
      <c r="AM687" s="33"/>
      <c r="AN687" s="33"/>
      <c r="AO687" s="33"/>
      <c r="AP687" s="33"/>
      <c r="AQ687" s="33"/>
      <c r="AR687" s="33"/>
      <c r="AS687" s="33"/>
      <c r="AT687" s="33"/>
      <c r="AU687" s="33"/>
      <c r="AV687" s="33"/>
      <c r="AW687" s="33"/>
      <c r="AX687" s="33"/>
      <c r="AY687" s="33"/>
      <c r="AZ687" s="33"/>
    </row>
    <row r="688" spans="1:52" s="4" customFormat="1" ht="12">
      <c r="A688" s="32"/>
      <c r="B688" s="5"/>
      <c r="C688" s="33"/>
      <c r="D688" s="33"/>
      <c r="E688" s="33"/>
      <c r="F688" s="37"/>
      <c r="G688" s="5"/>
      <c r="H688" s="5"/>
      <c r="I688" s="5"/>
      <c r="J688" s="5"/>
      <c r="K688" s="37"/>
      <c r="L688" s="37"/>
      <c r="M688" s="33"/>
      <c r="N688" s="33"/>
      <c r="O688" s="33"/>
      <c r="P688" s="33"/>
      <c r="Q688" s="33"/>
      <c r="R688" s="33"/>
      <c r="S688" s="33"/>
      <c r="T688" s="33"/>
      <c r="U688" s="33"/>
      <c r="V688" s="33"/>
      <c r="W688" s="33"/>
      <c r="X688" s="33"/>
      <c r="Y688" s="33"/>
      <c r="Z688" s="33"/>
      <c r="AA688" s="33"/>
      <c r="AB688" s="33"/>
      <c r="AC688" s="33"/>
      <c r="AD688" s="33"/>
      <c r="AE688" s="33"/>
      <c r="AF688" s="33"/>
      <c r="AG688" s="33"/>
      <c r="AH688" s="33"/>
      <c r="AI688" s="33"/>
      <c r="AJ688" s="33"/>
      <c r="AK688" s="33"/>
      <c r="AL688" s="33"/>
      <c r="AM688" s="33"/>
      <c r="AN688" s="33"/>
      <c r="AO688" s="33"/>
      <c r="AP688" s="33"/>
      <c r="AQ688" s="33"/>
      <c r="AR688" s="33"/>
      <c r="AS688" s="33"/>
      <c r="AT688" s="33"/>
      <c r="AU688" s="33"/>
      <c r="AV688" s="33"/>
      <c r="AW688" s="33"/>
      <c r="AX688" s="33"/>
      <c r="AY688" s="33"/>
      <c r="AZ688" s="33"/>
    </row>
    <row r="689" spans="1:52" s="4" customFormat="1" ht="12">
      <c r="A689" s="32"/>
      <c r="B689" s="5"/>
      <c r="C689" s="33"/>
      <c r="D689" s="33"/>
      <c r="E689" s="33"/>
      <c r="F689" s="37"/>
      <c r="G689" s="5"/>
      <c r="H689" s="5"/>
      <c r="I689" s="5"/>
      <c r="J689" s="5"/>
      <c r="K689" s="37"/>
      <c r="L689" s="37"/>
      <c r="M689" s="33"/>
      <c r="N689" s="33"/>
      <c r="O689" s="33"/>
      <c r="P689" s="33"/>
      <c r="Q689" s="33"/>
      <c r="R689" s="33"/>
      <c r="S689" s="33"/>
      <c r="T689" s="33"/>
      <c r="U689" s="33"/>
      <c r="V689" s="33"/>
      <c r="W689" s="33"/>
      <c r="X689" s="33"/>
      <c r="Y689" s="33"/>
      <c r="Z689" s="33"/>
      <c r="AA689" s="33"/>
      <c r="AB689" s="33"/>
      <c r="AC689" s="33"/>
      <c r="AD689" s="33"/>
      <c r="AE689" s="33"/>
      <c r="AF689" s="33"/>
      <c r="AG689" s="33"/>
      <c r="AH689" s="33"/>
      <c r="AI689" s="33"/>
      <c r="AJ689" s="33"/>
      <c r="AK689" s="33"/>
      <c r="AL689" s="33"/>
      <c r="AM689" s="33"/>
      <c r="AN689" s="33"/>
      <c r="AO689" s="33"/>
      <c r="AP689" s="33"/>
      <c r="AQ689" s="33"/>
      <c r="AR689" s="33"/>
      <c r="AS689" s="33"/>
      <c r="AT689" s="33"/>
      <c r="AU689" s="33"/>
      <c r="AV689" s="33"/>
      <c r="AW689" s="33"/>
      <c r="AX689" s="33"/>
      <c r="AY689" s="33"/>
      <c r="AZ689" s="33"/>
    </row>
    <row r="690" spans="1:52" s="4" customFormat="1" ht="12">
      <c r="A690" s="32"/>
      <c r="B690" s="5"/>
      <c r="C690" s="33"/>
      <c r="D690" s="33"/>
      <c r="E690" s="33"/>
      <c r="F690" s="37"/>
      <c r="G690" s="5"/>
      <c r="H690" s="5"/>
      <c r="I690" s="5"/>
      <c r="J690" s="5"/>
      <c r="K690" s="37"/>
      <c r="L690" s="37"/>
      <c r="M690" s="33"/>
      <c r="N690" s="33"/>
      <c r="O690" s="33"/>
      <c r="P690" s="33"/>
      <c r="Q690" s="33"/>
      <c r="R690" s="33"/>
      <c r="S690" s="33"/>
      <c r="T690" s="33"/>
      <c r="U690" s="33"/>
      <c r="V690" s="33"/>
      <c r="W690" s="33"/>
      <c r="X690" s="33"/>
      <c r="Y690" s="33"/>
      <c r="Z690" s="33"/>
      <c r="AA690" s="33"/>
      <c r="AB690" s="33"/>
      <c r="AC690" s="33"/>
      <c r="AD690" s="33"/>
      <c r="AE690" s="33"/>
      <c r="AF690" s="33"/>
      <c r="AG690" s="33"/>
      <c r="AH690" s="33"/>
      <c r="AI690" s="33"/>
      <c r="AJ690" s="33"/>
      <c r="AK690" s="33"/>
      <c r="AL690" s="33"/>
      <c r="AM690" s="33"/>
      <c r="AN690" s="33"/>
      <c r="AO690" s="33"/>
      <c r="AP690" s="33"/>
      <c r="AQ690" s="33"/>
      <c r="AR690" s="33"/>
      <c r="AS690" s="33"/>
      <c r="AT690" s="33"/>
      <c r="AU690" s="33"/>
      <c r="AV690" s="33"/>
      <c r="AW690" s="33"/>
      <c r="AX690" s="33"/>
      <c r="AY690" s="33"/>
      <c r="AZ690" s="33"/>
    </row>
    <row r="691" spans="1:52" s="4" customFormat="1" ht="12">
      <c r="A691" s="32"/>
      <c r="B691" s="5"/>
      <c r="C691" s="33"/>
      <c r="D691" s="33"/>
      <c r="E691" s="33"/>
      <c r="F691" s="37"/>
      <c r="G691" s="5"/>
      <c r="H691" s="5"/>
      <c r="I691" s="5"/>
      <c r="J691" s="5"/>
      <c r="K691" s="37"/>
      <c r="L691" s="37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3"/>
      <c r="X691" s="33"/>
      <c r="Y691" s="33"/>
      <c r="Z691" s="33"/>
      <c r="AA691" s="33"/>
      <c r="AB691" s="33"/>
      <c r="AC691" s="33"/>
      <c r="AD691" s="33"/>
      <c r="AE691" s="33"/>
      <c r="AF691" s="33"/>
      <c r="AG691" s="33"/>
      <c r="AH691" s="33"/>
      <c r="AI691" s="33"/>
      <c r="AJ691" s="33"/>
      <c r="AK691" s="33"/>
      <c r="AL691" s="33"/>
      <c r="AM691" s="33"/>
      <c r="AN691" s="33"/>
      <c r="AO691" s="33"/>
      <c r="AP691" s="33"/>
      <c r="AQ691" s="33"/>
      <c r="AR691" s="33"/>
      <c r="AS691" s="33"/>
      <c r="AT691" s="33"/>
      <c r="AU691" s="33"/>
      <c r="AV691" s="33"/>
      <c r="AW691" s="33"/>
      <c r="AX691" s="33"/>
      <c r="AY691" s="33"/>
      <c r="AZ691" s="33"/>
    </row>
    <row r="692" spans="1:52" s="4" customFormat="1" ht="12">
      <c r="A692" s="32"/>
      <c r="B692" s="5"/>
      <c r="C692" s="33"/>
      <c r="D692" s="33"/>
      <c r="E692" s="33"/>
      <c r="F692" s="37"/>
      <c r="G692" s="5"/>
      <c r="H692" s="5"/>
      <c r="I692" s="5"/>
      <c r="J692" s="5"/>
      <c r="K692" s="37"/>
      <c r="L692" s="37"/>
      <c r="M692" s="33"/>
      <c r="N692" s="33"/>
      <c r="O692" s="33"/>
      <c r="P692" s="33"/>
      <c r="Q692" s="33"/>
      <c r="R692" s="33"/>
      <c r="S692" s="33"/>
      <c r="T692" s="33"/>
      <c r="U692" s="33"/>
      <c r="V692" s="33"/>
      <c r="W692" s="33"/>
      <c r="X692" s="33"/>
      <c r="Y692" s="33"/>
      <c r="Z692" s="33"/>
      <c r="AA692" s="33"/>
      <c r="AB692" s="33"/>
      <c r="AC692" s="33"/>
      <c r="AD692" s="33"/>
      <c r="AE692" s="33"/>
      <c r="AF692" s="33"/>
      <c r="AG692" s="33"/>
      <c r="AH692" s="33"/>
      <c r="AI692" s="33"/>
      <c r="AJ692" s="33"/>
      <c r="AK692" s="33"/>
      <c r="AL692" s="33"/>
      <c r="AM692" s="33"/>
      <c r="AN692" s="33"/>
      <c r="AO692" s="33"/>
      <c r="AP692" s="33"/>
      <c r="AQ692" s="33"/>
      <c r="AR692" s="33"/>
      <c r="AS692" s="33"/>
      <c r="AT692" s="33"/>
      <c r="AU692" s="33"/>
      <c r="AV692" s="33"/>
      <c r="AW692" s="33"/>
      <c r="AX692" s="33"/>
      <c r="AY692" s="33"/>
      <c r="AZ692" s="33"/>
    </row>
    <row r="693" spans="1:52" s="4" customFormat="1" ht="12">
      <c r="A693" s="32"/>
      <c r="B693" s="5"/>
      <c r="C693" s="33"/>
      <c r="D693" s="33"/>
      <c r="E693" s="33"/>
      <c r="F693" s="37"/>
      <c r="G693" s="5"/>
      <c r="H693" s="5"/>
      <c r="I693" s="5"/>
      <c r="J693" s="5"/>
      <c r="K693" s="37"/>
      <c r="L693" s="37"/>
      <c r="M693" s="33"/>
      <c r="N693" s="33"/>
      <c r="O693" s="33"/>
      <c r="P693" s="33"/>
      <c r="Q693" s="33"/>
      <c r="R693" s="33"/>
      <c r="S693" s="33"/>
      <c r="T693" s="33"/>
      <c r="U693" s="33"/>
      <c r="V693" s="33"/>
      <c r="W693" s="33"/>
      <c r="X693" s="33"/>
      <c r="Y693" s="33"/>
      <c r="Z693" s="33"/>
      <c r="AA693" s="33"/>
      <c r="AB693" s="33"/>
      <c r="AC693" s="33"/>
      <c r="AD693" s="33"/>
      <c r="AE693" s="33"/>
      <c r="AF693" s="33"/>
      <c r="AG693" s="33"/>
      <c r="AH693" s="33"/>
      <c r="AI693" s="33"/>
      <c r="AJ693" s="33"/>
      <c r="AK693" s="33"/>
      <c r="AL693" s="33"/>
      <c r="AM693" s="33"/>
      <c r="AN693" s="33"/>
      <c r="AO693" s="33"/>
      <c r="AP693" s="33"/>
      <c r="AQ693" s="33"/>
      <c r="AR693" s="33"/>
      <c r="AS693" s="33"/>
      <c r="AT693" s="33"/>
      <c r="AU693" s="33"/>
      <c r="AV693" s="33"/>
      <c r="AW693" s="33"/>
      <c r="AX693" s="33"/>
      <c r="AY693" s="33"/>
      <c r="AZ693" s="33"/>
    </row>
    <row r="694" spans="1:52" s="4" customFormat="1" ht="12">
      <c r="A694" s="32"/>
      <c r="B694" s="5"/>
      <c r="C694" s="33"/>
      <c r="D694" s="33"/>
      <c r="E694" s="33"/>
      <c r="F694" s="37"/>
      <c r="G694" s="5"/>
      <c r="H694" s="5"/>
      <c r="I694" s="5"/>
      <c r="J694" s="5"/>
      <c r="K694" s="37"/>
      <c r="L694" s="37"/>
      <c r="M694" s="33"/>
      <c r="N694" s="33"/>
      <c r="O694" s="33"/>
      <c r="P694" s="33"/>
      <c r="Q694" s="33"/>
      <c r="R694" s="33"/>
      <c r="S694" s="33"/>
      <c r="T694" s="33"/>
      <c r="U694" s="33"/>
      <c r="V694" s="33"/>
      <c r="W694" s="33"/>
      <c r="X694" s="33"/>
      <c r="Y694" s="33"/>
      <c r="Z694" s="33"/>
      <c r="AA694" s="33"/>
      <c r="AB694" s="33"/>
      <c r="AC694" s="33"/>
      <c r="AD694" s="33"/>
      <c r="AE694" s="33"/>
      <c r="AF694" s="33"/>
      <c r="AG694" s="33"/>
      <c r="AH694" s="33"/>
      <c r="AI694" s="33"/>
      <c r="AJ694" s="33"/>
      <c r="AK694" s="33"/>
      <c r="AL694" s="33"/>
      <c r="AM694" s="33"/>
      <c r="AN694" s="33"/>
      <c r="AO694" s="33"/>
      <c r="AP694" s="33"/>
      <c r="AQ694" s="33"/>
      <c r="AR694" s="33"/>
      <c r="AS694" s="33"/>
      <c r="AT694" s="33"/>
      <c r="AU694" s="33"/>
      <c r="AV694" s="33"/>
      <c r="AW694" s="33"/>
      <c r="AX694" s="33"/>
      <c r="AY694" s="33"/>
      <c r="AZ694" s="33"/>
    </row>
    <row r="695" spans="1:52" s="4" customFormat="1" ht="12">
      <c r="A695" s="32"/>
      <c r="B695" s="5"/>
      <c r="C695" s="33"/>
      <c r="D695" s="33"/>
      <c r="E695" s="33"/>
      <c r="F695" s="37"/>
      <c r="G695" s="5"/>
      <c r="H695" s="5"/>
      <c r="I695" s="5"/>
      <c r="J695" s="5"/>
      <c r="K695" s="37"/>
      <c r="L695" s="37"/>
      <c r="M695" s="33"/>
      <c r="N695" s="33"/>
      <c r="O695" s="33"/>
      <c r="P695" s="33"/>
      <c r="Q695" s="33"/>
      <c r="R695" s="33"/>
      <c r="S695" s="33"/>
      <c r="T695" s="33"/>
      <c r="U695" s="33"/>
      <c r="V695" s="33"/>
      <c r="W695" s="33"/>
      <c r="X695" s="33"/>
      <c r="Y695" s="33"/>
      <c r="Z695" s="33"/>
      <c r="AA695" s="33"/>
      <c r="AB695" s="33"/>
      <c r="AC695" s="33"/>
      <c r="AD695" s="33"/>
      <c r="AE695" s="33"/>
      <c r="AF695" s="33"/>
      <c r="AG695" s="33"/>
      <c r="AH695" s="33"/>
      <c r="AI695" s="33"/>
      <c r="AJ695" s="33"/>
      <c r="AK695" s="33"/>
      <c r="AL695" s="33"/>
      <c r="AM695" s="33"/>
      <c r="AN695" s="33"/>
      <c r="AO695" s="33"/>
      <c r="AP695" s="33"/>
      <c r="AQ695" s="33"/>
      <c r="AR695" s="33"/>
      <c r="AS695" s="33"/>
      <c r="AT695" s="33"/>
      <c r="AU695" s="33"/>
      <c r="AV695" s="33"/>
      <c r="AW695" s="33"/>
      <c r="AX695" s="33"/>
      <c r="AY695" s="33"/>
      <c r="AZ695" s="33"/>
    </row>
    <row r="696" spans="1:52" s="4" customFormat="1" ht="12">
      <c r="A696" s="32"/>
      <c r="B696" s="5"/>
      <c r="C696" s="33"/>
      <c r="D696" s="33"/>
      <c r="E696" s="33"/>
      <c r="F696" s="37"/>
      <c r="G696" s="5"/>
      <c r="H696" s="5"/>
      <c r="I696" s="5"/>
      <c r="J696" s="5"/>
      <c r="K696" s="37"/>
      <c r="L696" s="37"/>
      <c r="M696" s="33"/>
      <c r="N696" s="33"/>
      <c r="O696" s="33"/>
      <c r="P696" s="33"/>
      <c r="Q696" s="33"/>
      <c r="R696" s="33"/>
      <c r="S696" s="33"/>
      <c r="T696" s="33"/>
      <c r="U696" s="33"/>
      <c r="V696" s="33"/>
      <c r="W696" s="33"/>
      <c r="X696" s="33"/>
      <c r="Y696" s="33"/>
      <c r="Z696" s="33"/>
      <c r="AA696" s="33"/>
      <c r="AB696" s="33"/>
      <c r="AC696" s="33"/>
      <c r="AD696" s="33"/>
      <c r="AE696" s="33"/>
      <c r="AF696" s="33"/>
      <c r="AG696" s="33"/>
      <c r="AH696" s="33"/>
      <c r="AI696" s="33"/>
      <c r="AJ696" s="33"/>
      <c r="AK696" s="33"/>
      <c r="AL696" s="33"/>
      <c r="AM696" s="33"/>
      <c r="AN696" s="33"/>
      <c r="AO696" s="33"/>
      <c r="AP696" s="33"/>
      <c r="AQ696" s="33"/>
      <c r="AR696" s="33"/>
      <c r="AS696" s="33"/>
      <c r="AT696" s="33"/>
      <c r="AU696" s="33"/>
      <c r="AV696" s="33"/>
      <c r="AW696" s="33"/>
      <c r="AX696" s="33"/>
      <c r="AY696" s="33"/>
      <c r="AZ696" s="33"/>
    </row>
    <row r="697" spans="1:52" s="4" customFormat="1" ht="12">
      <c r="A697" s="32"/>
      <c r="B697" s="5"/>
      <c r="C697" s="33"/>
      <c r="D697" s="33"/>
      <c r="E697" s="33"/>
      <c r="F697" s="37"/>
      <c r="G697" s="5"/>
      <c r="H697" s="5"/>
      <c r="I697" s="5"/>
      <c r="J697" s="5"/>
      <c r="K697" s="37"/>
      <c r="L697" s="37"/>
      <c r="M697" s="33"/>
      <c r="N697" s="33"/>
      <c r="O697" s="33"/>
      <c r="P697" s="33"/>
      <c r="Q697" s="33"/>
      <c r="R697" s="33"/>
      <c r="S697" s="33"/>
      <c r="T697" s="33"/>
      <c r="U697" s="33"/>
      <c r="V697" s="33"/>
      <c r="W697" s="33"/>
      <c r="X697" s="33"/>
      <c r="Y697" s="33"/>
      <c r="Z697" s="33"/>
      <c r="AA697" s="33"/>
      <c r="AB697" s="33"/>
      <c r="AC697" s="33"/>
      <c r="AD697" s="33"/>
      <c r="AE697" s="33"/>
      <c r="AF697" s="33"/>
      <c r="AG697" s="33"/>
      <c r="AH697" s="33"/>
      <c r="AI697" s="33"/>
      <c r="AJ697" s="33"/>
      <c r="AK697" s="33"/>
      <c r="AL697" s="33"/>
      <c r="AM697" s="33"/>
      <c r="AN697" s="33"/>
      <c r="AO697" s="33"/>
      <c r="AP697" s="33"/>
      <c r="AQ697" s="33"/>
      <c r="AR697" s="33"/>
      <c r="AS697" s="33"/>
      <c r="AT697" s="33"/>
      <c r="AU697" s="33"/>
      <c r="AV697" s="33"/>
      <c r="AW697" s="33"/>
      <c r="AX697" s="33"/>
      <c r="AY697" s="33"/>
      <c r="AZ697" s="33"/>
    </row>
    <row r="698" spans="1:52" s="4" customFormat="1" ht="12">
      <c r="A698" s="32"/>
      <c r="B698" s="5"/>
      <c r="C698" s="33"/>
      <c r="D698" s="33"/>
      <c r="E698" s="33"/>
      <c r="F698" s="37"/>
      <c r="G698" s="5"/>
      <c r="H698" s="5"/>
      <c r="I698" s="5"/>
      <c r="J698" s="5"/>
      <c r="K698" s="37"/>
      <c r="L698" s="37"/>
      <c r="M698" s="33"/>
      <c r="N698" s="33"/>
      <c r="O698" s="33"/>
      <c r="P698" s="33"/>
      <c r="Q698" s="33"/>
      <c r="R698" s="33"/>
      <c r="S698" s="33"/>
      <c r="T698" s="33"/>
      <c r="U698" s="33"/>
      <c r="V698" s="33"/>
      <c r="W698" s="33"/>
      <c r="X698" s="33"/>
      <c r="Y698" s="33"/>
      <c r="Z698" s="33"/>
      <c r="AA698" s="33"/>
      <c r="AB698" s="33"/>
      <c r="AC698" s="33"/>
      <c r="AD698" s="33"/>
      <c r="AE698" s="33"/>
      <c r="AF698" s="33"/>
      <c r="AG698" s="33"/>
      <c r="AH698" s="33"/>
      <c r="AI698" s="33"/>
      <c r="AJ698" s="33"/>
      <c r="AK698" s="33"/>
      <c r="AL698" s="33"/>
      <c r="AM698" s="33"/>
      <c r="AN698" s="33"/>
      <c r="AO698" s="33"/>
      <c r="AP698" s="33"/>
      <c r="AQ698" s="33"/>
      <c r="AR698" s="33"/>
      <c r="AS698" s="33"/>
      <c r="AT698" s="33"/>
      <c r="AU698" s="33"/>
      <c r="AV698" s="33"/>
      <c r="AW698" s="33"/>
      <c r="AX698" s="33"/>
      <c r="AY698" s="33"/>
      <c r="AZ698" s="33"/>
    </row>
    <row r="699" spans="1:52" s="4" customFormat="1" ht="12">
      <c r="A699" s="32"/>
      <c r="B699" s="5"/>
      <c r="C699" s="33"/>
      <c r="D699" s="33"/>
      <c r="E699" s="33"/>
      <c r="F699" s="37"/>
      <c r="G699" s="5"/>
      <c r="H699" s="5"/>
      <c r="I699" s="5"/>
      <c r="J699" s="5"/>
      <c r="K699" s="37"/>
      <c r="L699" s="37"/>
      <c r="M699" s="33"/>
      <c r="N699" s="33"/>
      <c r="O699" s="33"/>
      <c r="P699" s="33"/>
      <c r="Q699" s="33"/>
      <c r="R699" s="33"/>
      <c r="S699" s="33"/>
      <c r="T699" s="33"/>
      <c r="U699" s="33"/>
      <c r="V699" s="33"/>
      <c r="W699" s="33"/>
      <c r="X699" s="33"/>
      <c r="Y699" s="33"/>
      <c r="Z699" s="33"/>
      <c r="AA699" s="33"/>
      <c r="AB699" s="33"/>
      <c r="AC699" s="33"/>
      <c r="AD699" s="33"/>
      <c r="AE699" s="33"/>
      <c r="AF699" s="33"/>
      <c r="AG699" s="33"/>
      <c r="AH699" s="33"/>
      <c r="AI699" s="33"/>
      <c r="AJ699" s="33"/>
      <c r="AK699" s="33"/>
      <c r="AL699" s="33"/>
      <c r="AM699" s="33"/>
      <c r="AN699" s="33"/>
      <c r="AO699" s="33"/>
      <c r="AP699" s="33"/>
      <c r="AQ699" s="33"/>
      <c r="AR699" s="33"/>
      <c r="AS699" s="33"/>
      <c r="AT699" s="33"/>
      <c r="AU699" s="33"/>
      <c r="AV699" s="33"/>
      <c r="AW699" s="33"/>
      <c r="AX699" s="33"/>
      <c r="AY699" s="33"/>
      <c r="AZ699" s="33"/>
    </row>
    <row r="700" spans="1:52" s="4" customFormat="1" ht="12">
      <c r="A700" s="32"/>
      <c r="B700" s="5"/>
      <c r="C700" s="33"/>
      <c r="D700" s="33"/>
      <c r="E700" s="33"/>
      <c r="F700" s="37"/>
      <c r="G700" s="5"/>
      <c r="H700" s="5"/>
      <c r="I700" s="5"/>
      <c r="J700" s="5"/>
      <c r="K700" s="37"/>
      <c r="L700" s="37"/>
      <c r="M700" s="33"/>
      <c r="N700" s="33"/>
      <c r="O700" s="33"/>
      <c r="P700" s="33"/>
      <c r="Q700" s="33"/>
      <c r="R700" s="33"/>
      <c r="S700" s="33"/>
      <c r="T700" s="33"/>
      <c r="U700" s="33"/>
      <c r="V700" s="33"/>
      <c r="W700" s="33"/>
      <c r="X700" s="33"/>
      <c r="Y700" s="33"/>
      <c r="Z700" s="33"/>
      <c r="AA700" s="33"/>
      <c r="AB700" s="33"/>
      <c r="AC700" s="33"/>
      <c r="AD700" s="33"/>
      <c r="AE700" s="33"/>
      <c r="AF700" s="33"/>
      <c r="AG700" s="33"/>
      <c r="AH700" s="33"/>
      <c r="AI700" s="33"/>
      <c r="AJ700" s="33"/>
      <c r="AK700" s="33"/>
      <c r="AL700" s="33"/>
      <c r="AM700" s="33"/>
      <c r="AN700" s="33"/>
      <c r="AO700" s="33"/>
      <c r="AP700" s="33"/>
      <c r="AQ700" s="33"/>
      <c r="AR700" s="33"/>
      <c r="AS700" s="33"/>
      <c r="AT700" s="33"/>
      <c r="AU700" s="33"/>
      <c r="AV700" s="33"/>
      <c r="AW700" s="33"/>
      <c r="AX700" s="33"/>
      <c r="AY700" s="33"/>
      <c r="AZ700" s="33"/>
    </row>
    <row r="701" spans="1:52" s="4" customFormat="1" ht="12">
      <c r="A701" s="32"/>
      <c r="B701" s="5"/>
      <c r="C701" s="33"/>
      <c r="D701" s="33"/>
      <c r="E701" s="33"/>
      <c r="F701" s="37"/>
      <c r="G701" s="5"/>
      <c r="H701" s="5"/>
      <c r="I701" s="5"/>
      <c r="J701" s="5"/>
      <c r="K701" s="37"/>
      <c r="L701" s="37"/>
      <c r="M701" s="33"/>
      <c r="N701" s="33"/>
      <c r="O701" s="33"/>
      <c r="P701" s="33"/>
      <c r="Q701" s="33"/>
      <c r="R701" s="33"/>
      <c r="S701" s="33"/>
      <c r="T701" s="33"/>
      <c r="U701" s="33"/>
      <c r="V701" s="33"/>
      <c r="W701" s="33"/>
      <c r="X701" s="33"/>
      <c r="Y701" s="33"/>
      <c r="Z701" s="33"/>
      <c r="AA701" s="33"/>
      <c r="AB701" s="33"/>
      <c r="AC701" s="33"/>
      <c r="AD701" s="33"/>
      <c r="AE701" s="33"/>
      <c r="AF701" s="33"/>
      <c r="AG701" s="33"/>
      <c r="AH701" s="33"/>
      <c r="AI701" s="33"/>
      <c r="AJ701" s="33"/>
      <c r="AK701" s="33"/>
      <c r="AL701" s="33"/>
      <c r="AM701" s="33"/>
      <c r="AN701" s="33"/>
      <c r="AO701" s="33"/>
      <c r="AP701" s="33"/>
      <c r="AQ701" s="33"/>
      <c r="AR701" s="33"/>
      <c r="AS701" s="33"/>
      <c r="AT701" s="33"/>
      <c r="AU701" s="33"/>
      <c r="AV701" s="33"/>
      <c r="AW701" s="33"/>
      <c r="AX701" s="33"/>
      <c r="AY701" s="33"/>
      <c r="AZ701" s="33"/>
    </row>
    <row r="702" spans="1:52" s="4" customFormat="1" ht="12">
      <c r="A702" s="32"/>
      <c r="B702" s="5"/>
      <c r="C702" s="33"/>
      <c r="D702" s="33"/>
      <c r="E702" s="33"/>
      <c r="F702" s="37"/>
      <c r="G702" s="5"/>
      <c r="H702" s="5"/>
      <c r="I702" s="5"/>
      <c r="J702" s="5"/>
      <c r="K702" s="37"/>
      <c r="L702" s="37"/>
      <c r="M702" s="33"/>
      <c r="N702" s="33"/>
      <c r="O702" s="33"/>
      <c r="P702" s="33"/>
      <c r="Q702" s="33"/>
      <c r="R702" s="33"/>
      <c r="S702" s="33"/>
      <c r="T702" s="33"/>
      <c r="U702" s="33"/>
      <c r="V702" s="33"/>
      <c r="W702" s="33"/>
      <c r="X702" s="33"/>
      <c r="Y702" s="33"/>
      <c r="Z702" s="33"/>
      <c r="AA702" s="33"/>
      <c r="AB702" s="33"/>
      <c r="AC702" s="33"/>
      <c r="AD702" s="33"/>
      <c r="AE702" s="33"/>
      <c r="AF702" s="33"/>
      <c r="AG702" s="33"/>
      <c r="AH702" s="33"/>
      <c r="AI702" s="33"/>
      <c r="AJ702" s="33"/>
      <c r="AK702" s="33"/>
      <c r="AL702" s="33"/>
      <c r="AM702" s="33"/>
      <c r="AN702" s="33"/>
      <c r="AO702" s="33"/>
      <c r="AP702" s="33"/>
      <c r="AQ702" s="33"/>
      <c r="AR702" s="33"/>
      <c r="AS702" s="33"/>
      <c r="AT702" s="33"/>
      <c r="AU702" s="33"/>
      <c r="AV702" s="33"/>
      <c r="AW702" s="33"/>
      <c r="AX702" s="33"/>
      <c r="AY702" s="33"/>
      <c r="AZ702" s="33"/>
    </row>
    <row r="703" spans="1:52" s="4" customFormat="1" ht="12">
      <c r="A703" s="32"/>
      <c r="B703" s="5"/>
      <c r="C703" s="33"/>
      <c r="D703" s="33"/>
      <c r="E703" s="33"/>
      <c r="F703" s="37"/>
      <c r="G703" s="5"/>
      <c r="H703" s="5"/>
      <c r="I703" s="5"/>
      <c r="J703" s="5"/>
      <c r="K703" s="37"/>
      <c r="L703" s="37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3"/>
      <c r="X703" s="33"/>
      <c r="Y703" s="33"/>
      <c r="Z703" s="33"/>
      <c r="AA703" s="33"/>
      <c r="AB703" s="33"/>
      <c r="AC703" s="33"/>
      <c r="AD703" s="33"/>
      <c r="AE703" s="33"/>
      <c r="AF703" s="33"/>
      <c r="AG703" s="33"/>
      <c r="AH703" s="33"/>
      <c r="AI703" s="33"/>
      <c r="AJ703" s="33"/>
      <c r="AK703" s="33"/>
      <c r="AL703" s="33"/>
      <c r="AM703" s="33"/>
      <c r="AN703" s="33"/>
      <c r="AO703" s="33"/>
      <c r="AP703" s="33"/>
      <c r="AQ703" s="33"/>
      <c r="AR703" s="33"/>
      <c r="AS703" s="33"/>
      <c r="AT703" s="33"/>
      <c r="AU703" s="33"/>
      <c r="AV703" s="33"/>
      <c r="AW703" s="33"/>
      <c r="AX703" s="33"/>
      <c r="AY703" s="33"/>
      <c r="AZ703" s="33"/>
    </row>
    <row r="704" spans="1:52" s="4" customFormat="1" ht="12">
      <c r="A704" s="32"/>
      <c r="B704" s="5"/>
      <c r="C704" s="33"/>
      <c r="D704" s="33"/>
      <c r="E704" s="33"/>
      <c r="F704" s="37"/>
      <c r="G704" s="5"/>
      <c r="H704" s="5"/>
      <c r="I704" s="5"/>
      <c r="J704" s="5"/>
      <c r="K704" s="37"/>
      <c r="L704" s="37"/>
      <c r="M704" s="33"/>
      <c r="N704" s="33"/>
      <c r="O704" s="33"/>
      <c r="P704" s="33"/>
      <c r="Q704" s="33"/>
      <c r="R704" s="33"/>
      <c r="S704" s="33"/>
      <c r="T704" s="33"/>
      <c r="U704" s="33"/>
      <c r="V704" s="33"/>
      <c r="W704" s="33"/>
      <c r="X704" s="33"/>
      <c r="Y704" s="33"/>
      <c r="Z704" s="33"/>
      <c r="AA704" s="33"/>
      <c r="AB704" s="33"/>
      <c r="AC704" s="33"/>
      <c r="AD704" s="33"/>
      <c r="AE704" s="33"/>
      <c r="AF704" s="33"/>
      <c r="AG704" s="33"/>
      <c r="AH704" s="33"/>
      <c r="AI704" s="33"/>
      <c r="AJ704" s="33"/>
      <c r="AK704" s="33"/>
      <c r="AL704" s="33"/>
      <c r="AM704" s="33"/>
      <c r="AN704" s="33"/>
      <c r="AO704" s="33"/>
      <c r="AP704" s="33"/>
      <c r="AQ704" s="33"/>
      <c r="AR704" s="33"/>
      <c r="AS704" s="33"/>
      <c r="AT704" s="33"/>
      <c r="AU704" s="33"/>
      <c r="AV704" s="33"/>
      <c r="AW704" s="33"/>
      <c r="AX704" s="33"/>
      <c r="AY704" s="33"/>
      <c r="AZ704" s="33"/>
    </row>
    <row r="705" spans="1:52" s="4" customFormat="1" ht="12">
      <c r="A705" s="32"/>
      <c r="B705" s="5"/>
      <c r="C705" s="33"/>
      <c r="D705" s="33"/>
      <c r="E705" s="33"/>
      <c r="F705" s="37"/>
      <c r="G705" s="5"/>
      <c r="H705" s="5"/>
      <c r="I705" s="5"/>
      <c r="J705" s="5"/>
      <c r="K705" s="37"/>
      <c r="L705" s="37"/>
      <c r="M705" s="33"/>
      <c r="N705" s="33"/>
      <c r="O705" s="33"/>
      <c r="P705" s="33"/>
      <c r="Q705" s="33"/>
      <c r="R705" s="33"/>
      <c r="S705" s="33"/>
      <c r="T705" s="33"/>
      <c r="U705" s="33"/>
      <c r="V705" s="33"/>
      <c r="W705" s="33"/>
      <c r="X705" s="33"/>
      <c r="Y705" s="33"/>
      <c r="Z705" s="33"/>
      <c r="AA705" s="33"/>
      <c r="AB705" s="33"/>
      <c r="AC705" s="33"/>
      <c r="AD705" s="33"/>
      <c r="AE705" s="33"/>
      <c r="AF705" s="33"/>
      <c r="AG705" s="33"/>
      <c r="AH705" s="33"/>
      <c r="AI705" s="33"/>
      <c r="AJ705" s="33"/>
      <c r="AK705" s="33"/>
      <c r="AL705" s="33"/>
      <c r="AM705" s="33"/>
      <c r="AN705" s="33"/>
      <c r="AO705" s="33"/>
      <c r="AP705" s="33"/>
      <c r="AQ705" s="33"/>
      <c r="AR705" s="33"/>
      <c r="AS705" s="33"/>
      <c r="AT705" s="33"/>
      <c r="AU705" s="33"/>
      <c r="AV705" s="33"/>
      <c r="AW705" s="33"/>
      <c r="AX705" s="33"/>
      <c r="AY705" s="33"/>
      <c r="AZ705" s="33"/>
    </row>
    <row r="706" spans="1:52" s="4" customFormat="1" ht="12">
      <c r="A706" s="32"/>
      <c r="B706" s="5"/>
      <c r="C706" s="33"/>
      <c r="D706" s="33"/>
      <c r="E706" s="33"/>
      <c r="F706" s="37"/>
      <c r="G706" s="5"/>
      <c r="H706" s="5"/>
      <c r="I706" s="5"/>
      <c r="J706" s="5"/>
      <c r="K706" s="37"/>
      <c r="L706" s="37"/>
      <c r="M706" s="33"/>
      <c r="N706" s="33"/>
      <c r="O706" s="33"/>
      <c r="P706" s="33"/>
      <c r="Q706" s="33"/>
      <c r="R706" s="33"/>
      <c r="S706" s="33"/>
      <c r="T706" s="33"/>
      <c r="U706" s="33"/>
      <c r="V706" s="33"/>
      <c r="W706" s="33"/>
      <c r="X706" s="33"/>
      <c r="Y706" s="33"/>
      <c r="Z706" s="33"/>
      <c r="AA706" s="33"/>
      <c r="AB706" s="33"/>
      <c r="AC706" s="33"/>
      <c r="AD706" s="33"/>
      <c r="AE706" s="33"/>
      <c r="AF706" s="33"/>
      <c r="AG706" s="33"/>
      <c r="AH706" s="33"/>
      <c r="AI706" s="33"/>
      <c r="AJ706" s="33"/>
      <c r="AK706" s="33"/>
      <c r="AL706" s="33"/>
      <c r="AM706" s="33"/>
      <c r="AN706" s="33"/>
      <c r="AO706" s="33"/>
      <c r="AP706" s="33"/>
      <c r="AQ706" s="33"/>
      <c r="AR706" s="33"/>
      <c r="AS706" s="33"/>
      <c r="AT706" s="33"/>
      <c r="AU706" s="33"/>
      <c r="AV706" s="33"/>
      <c r="AW706" s="33"/>
      <c r="AX706" s="33"/>
      <c r="AY706" s="33"/>
      <c r="AZ706" s="33"/>
    </row>
    <row r="707" spans="1:52" s="4" customFormat="1" ht="12">
      <c r="A707" s="32"/>
      <c r="B707" s="5"/>
      <c r="C707" s="33"/>
      <c r="D707" s="33"/>
      <c r="E707" s="33"/>
      <c r="F707" s="37"/>
      <c r="G707" s="5"/>
      <c r="H707" s="5"/>
      <c r="I707" s="5"/>
      <c r="J707" s="5"/>
      <c r="K707" s="37"/>
      <c r="L707" s="37"/>
      <c r="M707" s="33"/>
      <c r="N707" s="33"/>
      <c r="O707" s="33"/>
      <c r="P707" s="33"/>
      <c r="Q707" s="33"/>
      <c r="R707" s="33"/>
      <c r="S707" s="33"/>
      <c r="T707" s="33"/>
      <c r="U707" s="33"/>
      <c r="V707" s="33"/>
      <c r="W707" s="33"/>
      <c r="X707" s="33"/>
      <c r="Y707" s="33"/>
      <c r="Z707" s="33"/>
      <c r="AA707" s="33"/>
      <c r="AB707" s="33"/>
      <c r="AC707" s="33"/>
      <c r="AD707" s="33"/>
      <c r="AE707" s="33"/>
      <c r="AF707" s="33"/>
      <c r="AG707" s="33"/>
      <c r="AH707" s="33"/>
      <c r="AI707" s="33"/>
      <c r="AJ707" s="33"/>
      <c r="AK707" s="33"/>
      <c r="AL707" s="33"/>
      <c r="AM707" s="33"/>
      <c r="AN707" s="33"/>
      <c r="AO707" s="33"/>
      <c r="AP707" s="33"/>
      <c r="AQ707" s="33"/>
      <c r="AR707" s="33"/>
      <c r="AS707" s="33"/>
      <c r="AT707" s="33"/>
      <c r="AU707" s="33"/>
      <c r="AV707" s="33"/>
      <c r="AW707" s="33"/>
      <c r="AX707" s="33"/>
      <c r="AY707" s="33"/>
      <c r="AZ707" s="33"/>
    </row>
    <row r="708" spans="1:52" s="4" customFormat="1" ht="12">
      <c r="A708" s="32"/>
      <c r="B708" s="5"/>
      <c r="C708" s="33"/>
      <c r="D708" s="33"/>
      <c r="E708" s="33"/>
      <c r="F708" s="37"/>
      <c r="G708" s="5"/>
      <c r="H708" s="5"/>
      <c r="I708" s="5"/>
      <c r="J708" s="5"/>
      <c r="K708" s="37"/>
      <c r="L708" s="37"/>
      <c r="M708" s="33"/>
      <c r="N708" s="33"/>
      <c r="O708" s="33"/>
      <c r="P708" s="33"/>
      <c r="Q708" s="33"/>
      <c r="R708" s="33"/>
      <c r="S708" s="33"/>
      <c r="T708" s="33"/>
      <c r="U708" s="33"/>
      <c r="V708" s="33"/>
      <c r="W708" s="33"/>
      <c r="X708" s="33"/>
      <c r="Y708" s="33"/>
      <c r="Z708" s="33"/>
      <c r="AA708" s="33"/>
      <c r="AB708" s="33"/>
      <c r="AC708" s="33"/>
      <c r="AD708" s="33"/>
      <c r="AE708" s="33"/>
      <c r="AF708" s="33"/>
      <c r="AG708" s="33"/>
      <c r="AH708" s="33"/>
      <c r="AI708" s="33"/>
      <c r="AJ708" s="33"/>
      <c r="AK708" s="33"/>
      <c r="AL708" s="33"/>
      <c r="AM708" s="33"/>
      <c r="AN708" s="33"/>
      <c r="AO708" s="33"/>
      <c r="AP708" s="33"/>
      <c r="AQ708" s="33"/>
      <c r="AR708" s="33"/>
      <c r="AS708" s="33"/>
      <c r="AT708" s="33"/>
      <c r="AU708" s="33"/>
      <c r="AV708" s="33"/>
      <c r="AW708" s="33"/>
      <c r="AX708" s="33"/>
      <c r="AY708" s="33"/>
      <c r="AZ708" s="33"/>
    </row>
    <row r="709" spans="1:52" s="4" customFormat="1" ht="12">
      <c r="A709" s="32"/>
      <c r="B709" s="5"/>
      <c r="C709" s="33"/>
      <c r="D709" s="33"/>
      <c r="E709" s="33"/>
      <c r="F709" s="37"/>
      <c r="G709" s="5"/>
      <c r="H709" s="5"/>
      <c r="I709" s="5"/>
      <c r="J709" s="5"/>
      <c r="K709" s="37"/>
      <c r="L709" s="37"/>
      <c r="M709" s="33"/>
      <c r="N709" s="33"/>
      <c r="O709" s="33"/>
      <c r="P709" s="33"/>
      <c r="Q709" s="33"/>
      <c r="R709" s="33"/>
      <c r="S709" s="33"/>
      <c r="T709" s="33"/>
      <c r="U709" s="33"/>
      <c r="V709" s="33"/>
      <c r="W709" s="33"/>
      <c r="X709" s="33"/>
      <c r="Y709" s="33"/>
      <c r="Z709" s="33"/>
      <c r="AA709" s="33"/>
      <c r="AB709" s="33"/>
      <c r="AC709" s="33"/>
      <c r="AD709" s="33"/>
      <c r="AE709" s="33"/>
      <c r="AF709" s="33"/>
      <c r="AG709" s="33"/>
      <c r="AH709" s="33"/>
      <c r="AI709" s="33"/>
      <c r="AJ709" s="33"/>
      <c r="AK709" s="33"/>
      <c r="AL709" s="33"/>
      <c r="AM709" s="33"/>
      <c r="AN709" s="33"/>
      <c r="AO709" s="33"/>
      <c r="AP709" s="33"/>
      <c r="AQ709" s="33"/>
      <c r="AR709" s="33"/>
      <c r="AS709" s="33"/>
      <c r="AT709" s="33"/>
      <c r="AU709" s="33"/>
      <c r="AV709" s="33"/>
      <c r="AW709" s="33"/>
      <c r="AX709" s="33"/>
      <c r="AY709" s="33"/>
      <c r="AZ709" s="33"/>
    </row>
    <row r="710" spans="1:52" s="4" customFormat="1" ht="12">
      <c r="A710" s="32"/>
      <c r="B710" s="5"/>
      <c r="C710" s="33"/>
      <c r="D710" s="33"/>
      <c r="E710" s="33"/>
      <c r="F710" s="37"/>
      <c r="G710" s="5"/>
      <c r="H710" s="5"/>
      <c r="I710" s="5"/>
      <c r="J710" s="5"/>
      <c r="K710" s="37"/>
      <c r="L710" s="37"/>
      <c r="M710" s="33"/>
      <c r="N710" s="33"/>
      <c r="O710" s="33"/>
      <c r="P710" s="33"/>
      <c r="Q710" s="33"/>
      <c r="R710" s="33"/>
      <c r="S710" s="33"/>
      <c r="T710" s="33"/>
      <c r="U710" s="33"/>
      <c r="V710" s="33"/>
      <c r="W710" s="33"/>
      <c r="X710" s="33"/>
      <c r="Y710" s="33"/>
      <c r="Z710" s="33"/>
      <c r="AA710" s="33"/>
      <c r="AB710" s="33"/>
      <c r="AC710" s="33"/>
      <c r="AD710" s="33"/>
      <c r="AE710" s="33"/>
      <c r="AF710" s="33"/>
      <c r="AG710" s="33"/>
      <c r="AH710" s="33"/>
      <c r="AI710" s="33"/>
      <c r="AJ710" s="33"/>
      <c r="AK710" s="33"/>
      <c r="AL710" s="33"/>
      <c r="AM710" s="33"/>
      <c r="AN710" s="33"/>
      <c r="AO710" s="33"/>
      <c r="AP710" s="33"/>
      <c r="AQ710" s="33"/>
      <c r="AR710" s="33"/>
      <c r="AS710" s="33"/>
      <c r="AT710" s="33"/>
      <c r="AU710" s="33"/>
      <c r="AV710" s="33"/>
      <c r="AW710" s="33"/>
      <c r="AX710" s="33"/>
      <c r="AY710" s="33"/>
      <c r="AZ710" s="33"/>
    </row>
    <row r="711" spans="1:52" s="4" customFormat="1" ht="12">
      <c r="A711" s="32"/>
      <c r="B711" s="5"/>
      <c r="C711" s="33"/>
      <c r="D711" s="33"/>
      <c r="E711" s="33"/>
      <c r="F711" s="37"/>
      <c r="G711" s="5"/>
      <c r="H711" s="5"/>
      <c r="I711" s="5"/>
      <c r="J711" s="5"/>
      <c r="K711" s="37"/>
      <c r="L711" s="37"/>
      <c r="M711" s="33"/>
      <c r="N711" s="33"/>
      <c r="O711" s="33"/>
      <c r="P711" s="33"/>
      <c r="Q711" s="33"/>
      <c r="R711" s="33"/>
      <c r="S711" s="33"/>
      <c r="T711" s="33"/>
      <c r="U711" s="33"/>
      <c r="V711" s="33"/>
      <c r="W711" s="33"/>
      <c r="X711" s="33"/>
      <c r="Y711" s="33"/>
      <c r="Z711" s="33"/>
      <c r="AA711" s="33"/>
      <c r="AB711" s="33"/>
      <c r="AC711" s="33"/>
      <c r="AD711" s="33"/>
      <c r="AE711" s="33"/>
      <c r="AF711" s="33"/>
      <c r="AG711" s="33"/>
      <c r="AH711" s="33"/>
      <c r="AI711" s="33"/>
      <c r="AJ711" s="33"/>
      <c r="AK711" s="33"/>
      <c r="AL711" s="33"/>
      <c r="AM711" s="33"/>
      <c r="AN711" s="33"/>
      <c r="AO711" s="33"/>
      <c r="AP711" s="33"/>
      <c r="AQ711" s="33"/>
      <c r="AR711" s="33"/>
      <c r="AS711" s="33"/>
      <c r="AT711" s="33"/>
      <c r="AU711" s="33"/>
      <c r="AV711" s="33"/>
      <c r="AW711" s="33"/>
      <c r="AX711" s="33"/>
      <c r="AY711" s="33"/>
      <c r="AZ711" s="33"/>
    </row>
    <row r="712" spans="1:52" s="4" customFormat="1" ht="12">
      <c r="A712" s="32"/>
      <c r="B712" s="5"/>
      <c r="C712" s="33"/>
      <c r="D712" s="33"/>
      <c r="E712" s="33"/>
      <c r="F712" s="37"/>
      <c r="G712" s="5"/>
      <c r="H712" s="5"/>
      <c r="I712" s="5"/>
      <c r="J712" s="5"/>
      <c r="K712" s="37"/>
      <c r="L712" s="37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3"/>
      <c r="X712" s="33"/>
      <c r="Y712" s="33"/>
      <c r="Z712" s="33"/>
      <c r="AA712" s="33"/>
      <c r="AB712" s="33"/>
      <c r="AC712" s="33"/>
      <c r="AD712" s="33"/>
      <c r="AE712" s="33"/>
      <c r="AF712" s="33"/>
      <c r="AG712" s="33"/>
      <c r="AH712" s="33"/>
      <c r="AI712" s="33"/>
      <c r="AJ712" s="33"/>
      <c r="AK712" s="33"/>
      <c r="AL712" s="33"/>
      <c r="AM712" s="33"/>
      <c r="AN712" s="33"/>
      <c r="AO712" s="33"/>
      <c r="AP712" s="33"/>
      <c r="AQ712" s="33"/>
      <c r="AR712" s="33"/>
      <c r="AS712" s="33"/>
      <c r="AT712" s="33"/>
      <c r="AU712" s="33"/>
      <c r="AV712" s="33"/>
      <c r="AW712" s="33"/>
      <c r="AX712" s="33"/>
      <c r="AY712" s="33"/>
      <c r="AZ712" s="33"/>
    </row>
    <row r="713" spans="1:52" s="4" customFormat="1" ht="12">
      <c r="A713" s="32"/>
      <c r="B713" s="5"/>
      <c r="C713" s="33"/>
      <c r="D713" s="33"/>
      <c r="E713" s="33"/>
      <c r="F713" s="37"/>
      <c r="G713" s="5"/>
      <c r="H713" s="5"/>
      <c r="I713" s="5"/>
      <c r="J713" s="5"/>
      <c r="K713" s="37"/>
      <c r="L713" s="37"/>
      <c r="M713" s="33"/>
      <c r="N713" s="33"/>
      <c r="O713" s="33"/>
      <c r="P713" s="33"/>
      <c r="Q713" s="33"/>
      <c r="R713" s="33"/>
      <c r="S713" s="33"/>
      <c r="T713" s="33"/>
      <c r="U713" s="33"/>
      <c r="V713" s="33"/>
      <c r="W713" s="33"/>
      <c r="X713" s="33"/>
      <c r="Y713" s="33"/>
      <c r="Z713" s="33"/>
      <c r="AA713" s="33"/>
      <c r="AB713" s="33"/>
      <c r="AC713" s="33"/>
      <c r="AD713" s="33"/>
      <c r="AE713" s="33"/>
      <c r="AF713" s="33"/>
      <c r="AG713" s="33"/>
      <c r="AH713" s="33"/>
      <c r="AI713" s="33"/>
      <c r="AJ713" s="33"/>
      <c r="AK713" s="33"/>
      <c r="AL713" s="33"/>
      <c r="AM713" s="33"/>
      <c r="AN713" s="33"/>
      <c r="AO713" s="33"/>
      <c r="AP713" s="33"/>
      <c r="AQ713" s="33"/>
      <c r="AR713" s="33"/>
      <c r="AS713" s="33"/>
      <c r="AT713" s="33"/>
      <c r="AU713" s="33"/>
      <c r="AV713" s="33"/>
      <c r="AW713" s="33"/>
      <c r="AX713" s="33"/>
      <c r="AY713" s="33"/>
      <c r="AZ713" s="33"/>
    </row>
    <row r="714" spans="1:52" s="4" customFormat="1" ht="12">
      <c r="A714" s="32"/>
      <c r="B714" s="5"/>
      <c r="C714" s="33"/>
      <c r="D714" s="33"/>
      <c r="E714" s="33"/>
      <c r="F714" s="37"/>
      <c r="G714" s="5"/>
      <c r="H714" s="5"/>
      <c r="I714" s="5"/>
      <c r="J714" s="5"/>
      <c r="K714" s="37"/>
      <c r="L714" s="37"/>
      <c r="M714" s="33"/>
      <c r="N714" s="33"/>
      <c r="O714" s="33"/>
      <c r="P714" s="33"/>
      <c r="Q714" s="33"/>
      <c r="R714" s="33"/>
      <c r="S714" s="33"/>
      <c r="T714" s="33"/>
      <c r="U714" s="33"/>
      <c r="V714" s="33"/>
      <c r="W714" s="33"/>
      <c r="X714" s="33"/>
      <c r="Y714" s="33"/>
      <c r="Z714" s="33"/>
      <c r="AA714" s="33"/>
      <c r="AB714" s="33"/>
      <c r="AC714" s="33"/>
      <c r="AD714" s="33"/>
      <c r="AE714" s="33"/>
      <c r="AF714" s="33"/>
      <c r="AG714" s="33"/>
      <c r="AH714" s="33"/>
      <c r="AI714" s="33"/>
      <c r="AJ714" s="33"/>
      <c r="AK714" s="33"/>
      <c r="AL714" s="33"/>
      <c r="AM714" s="33"/>
      <c r="AN714" s="33"/>
      <c r="AO714" s="33"/>
      <c r="AP714" s="33"/>
      <c r="AQ714" s="33"/>
      <c r="AR714" s="33"/>
      <c r="AS714" s="33"/>
      <c r="AT714" s="33"/>
      <c r="AU714" s="33"/>
      <c r="AV714" s="33"/>
      <c r="AW714" s="33"/>
      <c r="AX714" s="33"/>
      <c r="AY714" s="33"/>
      <c r="AZ714" s="33"/>
    </row>
    <row r="715" spans="1:52" s="4" customFormat="1" ht="12">
      <c r="A715" s="32"/>
      <c r="B715" s="5"/>
      <c r="C715" s="33"/>
      <c r="D715" s="33"/>
      <c r="E715" s="33"/>
      <c r="F715" s="37"/>
      <c r="G715" s="5"/>
      <c r="H715" s="5"/>
      <c r="I715" s="5"/>
      <c r="J715" s="5"/>
      <c r="K715" s="37"/>
      <c r="L715" s="37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33"/>
      <c r="Y715" s="33"/>
      <c r="Z715" s="33"/>
      <c r="AA715" s="33"/>
      <c r="AB715" s="33"/>
      <c r="AC715" s="33"/>
      <c r="AD715" s="33"/>
      <c r="AE715" s="33"/>
      <c r="AF715" s="33"/>
      <c r="AG715" s="33"/>
      <c r="AH715" s="33"/>
      <c r="AI715" s="33"/>
      <c r="AJ715" s="33"/>
      <c r="AK715" s="33"/>
      <c r="AL715" s="33"/>
      <c r="AM715" s="33"/>
      <c r="AN715" s="33"/>
      <c r="AO715" s="33"/>
      <c r="AP715" s="33"/>
      <c r="AQ715" s="33"/>
      <c r="AR715" s="33"/>
      <c r="AS715" s="33"/>
      <c r="AT715" s="33"/>
      <c r="AU715" s="33"/>
      <c r="AV715" s="33"/>
      <c r="AW715" s="33"/>
      <c r="AX715" s="33"/>
      <c r="AY715" s="33"/>
      <c r="AZ715" s="33"/>
    </row>
    <row r="716" spans="1:52" s="4" customFormat="1" ht="12">
      <c r="A716" s="32"/>
      <c r="B716" s="5"/>
      <c r="C716" s="33"/>
      <c r="D716" s="33"/>
      <c r="E716" s="33"/>
      <c r="F716" s="37"/>
      <c r="G716" s="5"/>
      <c r="H716" s="5"/>
      <c r="I716" s="5"/>
      <c r="J716" s="5"/>
      <c r="K716" s="37"/>
      <c r="L716" s="37"/>
      <c r="M716" s="33"/>
      <c r="N716" s="33"/>
      <c r="O716" s="33"/>
      <c r="P716" s="33"/>
      <c r="Q716" s="33"/>
      <c r="R716" s="33"/>
      <c r="S716" s="33"/>
      <c r="T716" s="33"/>
      <c r="U716" s="33"/>
      <c r="V716" s="33"/>
      <c r="W716" s="33"/>
      <c r="X716" s="33"/>
      <c r="Y716" s="33"/>
      <c r="Z716" s="33"/>
      <c r="AA716" s="33"/>
      <c r="AB716" s="33"/>
      <c r="AC716" s="33"/>
      <c r="AD716" s="33"/>
      <c r="AE716" s="33"/>
      <c r="AF716" s="33"/>
      <c r="AG716" s="33"/>
      <c r="AH716" s="33"/>
      <c r="AI716" s="33"/>
      <c r="AJ716" s="33"/>
      <c r="AK716" s="33"/>
      <c r="AL716" s="33"/>
      <c r="AM716" s="33"/>
      <c r="AN716" s="33"/>
      <c r="AO716" s="33"/>
      <c r="AP716" s="33"/>
      <c r="AQ716" s="33"/>
      <c r="AR716" s="33"/>
      <c r="AS716" s="33"/>
      <c r="AT716" s="33"/>
      <c r="AU716" s="33"/>
      <c r="AV716" s="33"/>
      <c r="AW716" s="33"/>
      <c r="AX716" s="33"/>
      <c r="AY716" s="33"/>
      <c r="AZ716" s="33"/>
    </row>
    <row r="717" spans="1:52" s="4" customFormat="1" ht="12">
      <c r="A717" s="32"/>
      <c r="B717" s="5"/>
      <c r="C717" s="33"/>
      <c r="D717" s="33"/>
      <c r="E717" s="33"/>
      <c r="F717" s="37"/>
      <c r="G717" s="5"/>
      <c r="H717" s="5"/>
      <c r="I717" s="5"/>
      <c r="J717" s="5"/>
      <c r="K717" s="37"/>
      <c r="L717" s="37"/>
      <c r="M717" s="33"/>
      <c r="N717" s="33"/>
      <c r="O717" s="33"/>
      <c r="P717" s="33"/>
      <c r="Q717" s="33"/>
      <c r="R717" s="33"/>
      <c r="S717" s="33"/>
      <c r="T717" s="33"/>
      <c r="U717" s="33"/>
      <c r="V717" s="33"/>
      <c r="W717" s="33"/>
      <c r="X717" s="33"/>
      <c r="Y717" s="33"/>
      <c r="Z717" s="33"/>
      <c r="AA717" s="33"/>
      <c r="AB717" s="33"/>
      <c r="AC717" s="33"/>
      <c r="AD717" s="33"/>
      <c r="AE717" s="33"/>
      <c r="AF717" s="33"/>
      <c r="AG717" s="33"/>
      <c r="AH717" s="33"/>
      <c r="AI717" s="33"/>
      <c r="AJ717" s="33"/>
      <c r="AK717" s="33"/>
      <c r="AL717" s="33"/>
      <c r="AM717" s="33"/>
      <c r="AN717" s="33"/>
      <c r="AO717" s="33"/>
      <c r="AP717" s="33"/>
      <c r="AQ717" s="33"/>
      <c r="AR717" s="33"/>
      <c r="AS717" s="33"/>
      <c r="AT717" s="33"/>
      <c r="AU717" s="33"/>
      <c r="AV717" s="33"/>
      <c r="AW717" s="33"/>
      <c r="AX717" s="33"/>
      <c r="AY717" s="33"/>
      <c r="AZ717" s="33"/>
    </row>
    <row r="718" spans="1:52" s="4" customFormat="1" ht="12">
      <c r="A718" s="32"/>
      <c r="B718" s="5"/>
      <c r="C718" s="33"/>
      <c r="D718" s="33"/>
      <c r="E718" s="33"/>
      <c r="F718" s="37"/>
      <c r="G718" s="5"/>
      <c r="H718" s="5"/>
      <c r="I718" s="5"/>
      <c r="J718" s="5"/>
      <c r="K718" s="37"/>
      <c r="L718" s="37"/>
      <c r="M718" s="33"/>
      <c r="N718" s="33"/>
      <c r="O718" s="33"/>
      <c r="P718" s="33"/>
      <c r="Q718" s="33"/>
      <c r="R718" s="33"/>
      <c r="S718" s="33"/>
      <c r="T718" s="33"/>
      <c r="U718" s="33"/>
      <c r="V718" s="33"/>
      <c r="W718" s="33"/>
      <c r="X718" s="33"/>
      <c r="Y718" s="33"/>
      <c r="Z718" s="33"/>
      <c r="AA718" s="33"/>
      <c r="AB718" s="33"/>
      <c r="AC718" s="33"/>
      <c r="AD718" s="33"/>
      <c r="AE718" s="33"/>
      <c r="AF718" s="33"/>
      <c r="AG718" s="33"/>
      <c r="AH718" s="33"/>
      <c r="AI718" s="33"/>
      <c r="AJ718" s="33"/>
      <c r="AK718" s="33"/>
      <c r="AL718" s="33"/>
      <c r="AM718" s="33"/>
      <c r="AN718" s="33"/>
      <c r="AO718" s="33"/>
      <c r="AP718" s="33"/>
      <c r="AQ718" s="33"/>
      <c r="AR718" s="33"/>
      <c r="AS718" s="33"/>
      <c r="AT718" s="33"/>
      <c r="AU718" s="33"/>
      <c r="AV718" s="33"/>
      <c r="AW718" s="33"/>
      <c r="AX718" s="33"/>
      <c r="AY718" s="33"/>
      <c r="AZ718" s="33"/>
    </row>
    <row r="719" spans="1:52" s="4" customFormat="1" ht="12">
      <c r="A719" s="32"/>
      <c r="B719" s="5"/>
      <c r="C719" s="33"/>
      <c r="D719" s="33"/>
      <c r="E719" s="33"/>
      <c r="F719" s="37"/>
      <c r="G719" s="5"/>
      <c r="H719" s="5"/>
      <c r="I719" s="5"/>
      <c r="J719" s="5"/>
      <c r="K719" s="37"/>
      <c r="L719" s="37"/>
      <c r="M719" s="33"/>
      <c r="N719" s="33"/>
      <c r="O719" s="33"/>
      <c r="P719" s="33"/>
      <c r="Q719" s="33"/>
      <c r="R719" s="33"/>
      <c r="S719" s="33"/>
      <c r="T719" s="33"/>
      <c r="U719" s="33"/>
      <c r="V719" s="33"/>
      <c r="W719" s="33"/>
      <c r="X719" s="33"/>
      <c r="Y719" s="33"/>
      <c r="Z719" s="33"/>
      <c r="AA719" s="33"/>
      <c r="AB719" s="33"/>
      <c r="AC719" s="33"/>
      <c r="AD719" s="33"/>
      <c r="AE719" s="33"/>
      <c r="AF719" s="33"/>
      <c r="AG719" s="33"/>
      <c r="AH719" s="33"/>
      <c r="AI719" s="33"/>
      <c r="AJ719" s="33"/>
      <c r="AK719" s="33"/>
      <c r="AL719" s="33"/>
      <c r="AM719" s="33"/>
      <c r="AN719" s="33"/>
      <c r="AO719" s="33"/>
      <c r="AP719" s="33"/>
      <c r="AQ719" s="33"/>
      <c r="AR719" s="33"/>
      <c r="AS719" s="33"/>
      <c r="AT719" s="33"/>
      <c r="AU719" s="33"/>
      <c r="AV719" s="33"/>
      <c r="AW719" s="33"/>
      <c r="AX719" s="33"/>
      <c r="AY719" s="33"/>
      <c r="AZ719" s="33"/>
    </row>
    <row r="720" spans="1:52" s="4" customFormat="1" ht="12">
      <c r="A720" s="32"/>
      <c r="B720" s="5"/>
      <c r="C720" s="33"/>
      <c r="D720" s="33"/>
      <c r="E720" s="33"/>
      <c r="F720" s="37"/>
      <c r="G720" s="5"/>
      <c r="H720" s="5"/>
      <c r="I720" s="5"/>
      <c r="J720" s="5"/>
      <c r="K720" s="37"/>
      <c r="L720" s="37"/>
      <c r="M720" s="33"/>
      <c r="N720" s="33"/>
      <c r="O720" s="33"/>
      <c r="P720" s="33"/>
      <c r="Q720" s="33"/>
      <c r="R720" s="33"/>
      <c r="S720" s="33"/>
      <c r="T720" s="33"/>
      <c r="U720" s="33"/>
      <c r="V720" s="33"/>
      <c r="W720" s="33"/>
      <c r="X720" s="33"/>
      <c r="Y720" s="33"/>
      <c r="Z720" s="33"/>
      <c r="AA720" s="33"/>
      <c r="AB720" s="33"/>
      <c r="AC720" s="33"/>
      <c r="AD720" s="33"/>
      <c r="AE720" s="33"/>
      <c r="AF720" s="33"/>
      <c r="AG720" s="33"/>
      <c r="AH720" s="33"/>
      <c r="AI720" s="33"/>
      <c r="AJ720" s="33"/>
      <c r="AK720" s="33"/>
      <c r="AL720" s="33"/>
      <c r="AM720" s="33"/>
      <c r="AN720" s="33"/>
      <c r="AO720" s="33"/>
      <c r="AP720" s="33"/>
      <c r="AQ720" s="33"/>
      <c r="AR720" s="33"/>
      <c r="AS720" s="33"/>
      <c r="AT720" s="33"/>
      <c r="AU720" s="33"/>
      <c r="AV720" s="33"/>
      <c r="AW720" s="33"/>
      <c r="AX720" s="33"/>
      <c r="AY720" s="33"/>
      <c r="AZ720" s="33"/>
    </row>
    <row r="721" spans="1:52" s="4" customFormat="1" ht="12">
      <c r="A721" s="32"/>
      <c r="B721" s="5"/>
      <c r="C721" s="33"/>
      <c r="D721" s="33"/>
      <c r="E721" s="33"/>
      <c r="F721" s="37"/>
      <c r="G721" s="5"/>
      <c r="H721" s="5"/>
      <c r="I721" s="5"/>
      <c r="J721" s="5"/>
      <c r="K721" s="37"/>
      <c r="L721" s="37"/>
      <c r="M721" s="33"/>
      <c r="N721" s="33"/>
      <c r="O721" s="33"/>
      <c r="P721" s="33"/>
      <c r="Q721" s="33"/>
      <c r="R721" s="33"/>
      <c r="S721" s="33"/>
      <c r="T721" s="33"/>
      <c r="U721" s="33"/>
      <c r="V721" s="33"/>
      <c r="W721" s="33"/>
      <c r="X721" s="33"/>
      <c r="Y721" s="33"/>
      <c r="Z721" s="33"/>
      <c r="AA721" s="33"/>
      <c r="AB721" s="33"/>
      <c r="AC721" s="33"/>
      <c r="AD721" s="33"/>
      <c r="AE721" s="33"/>
      <c r="AF721" s="33"/>
      <c r="AG721" s="33"/>
      <c r="AH721" s="33"/>
      <c r="AI721" s="33"/>
      <c r="AJ721" s="33"/>
      <c r="AK721" s="33"/>
      <c r="AL721" s="33"/>
      <c r="AM721" s="33"/>
      <c r="AN721" s="33"/>
      <c r="AO721" s="33"/>
      <c r="AP721" s="33"/>
      <c r="AQ721" s="33"/>
      <c r="AR721" s="33"/>
      <c r="AS721" s="33"/>
      <c r="AT721" s="33"/>
      <c r="AU721" s="33"/>
      <c r="AV721" s="33"/>
      <c r="AW721" s="33"/>
      <c r="AX721" s="33"/>
      <c r="AY721" s="33"/>
      <c r="AZ721" s="33"/>
    </row>
    <row r="722" spans="1:52" s="4" customFormat="1" ht="12">
      <c r="A722" s="32"/>
      <c r="B722" s="5"/>
      <c r="C722" s="33"/>
      <c r="D722" s="33"/>
      <c r="E722" s="33"/>
      <c r="F722" s="37"/>
      <c r="G722" s="5"/>
      <c r="H722" s="5"/>
      <c r="I722" s="5"/>
      <c r="J722" s="5"/>
      <c r="K722" s="37"/>
      <c r="L722" s="37"/>
      <c r="M722" s="33"/>
      <c r="N722" s="33"/>
      <c r="O722" s="33"/>
      <c r="P722" s="33"/>
      <c r="Q722" s="33"/>
      <c r="R722" s="33"/>
      <c r="S722" s="33"/>
      <c r="T722" s="33"/>
      <c r="U722" s="33"/>
      <c r="V722" s="33"/>
      <c r="W722" s="33"/>
      <c r="X722" s="33"/>
      <c r="Y722" s="33"/>
      <c r="Z722" s="33"/>
      <c r="AA722" s="33"/>
      <c r="AB722" s="33"/>
      <c r="AC722" s="33"/>
      <c r="AD722" s="33"/>
      <c r="AE722" s="33"/>
      <c r="AF722" s="33"/>
      <c r="AG722" s="33"/>
      <c r="AH722" s="33"/>
      <c r="AI722" s="33"/>
      <c r="AJ722" s="33"/>
      <c r="AK722" s="33"/>
      <c r="AL722" s="33"/>
      <c r="AM722" s="33"/>
      <c r="AN722" s="33"/>
      <c r="AO722" s="33"/>
      <c r="AP722" s="33"/>
      <c r="AQ722" s="33"/>
      <c r="AR722" s="33"/>
      <c r="AS722" s="33"/>
      <c r="AT722" s="33"/>
      <c r="AU722" s="33"/>
      <c r="AV722" s="33"/>
      <c r="AW722" s="33"/>
      <c r="AX722" s="33"/>
      <c r="AY722" s="33"/>
      <c r="AZ722" s="33"/>
    </row>
    <row r="723" spans="1:52" s="4" customFormat="1" ht="12">
      <c r="A723" s="32"/>
      <c r="B723" s="5"/>
      <c r="C723" s="33"/>
      <c r="D723" s="33"/>
      <c r="E723" s="33"/>
      <c r="F723" s="37"/>
      <c r="G723" s="5"/>
      <c r="H723" s="5"/>
      <c r="I723" s="5"/>
      <c r="J723" s="5"/>
      <c r="K723" s="37"/>
      <c r="L723" s="37"/>
      <c r="M723" s="33"/>
      <c r="N723" s="33"/>
      <c r="O723" s="33"/>
      <c r="P723" s="33"/>
      <c r="Q723" s="33"/>
      <c r="R723" s="33"/>
      <c r="S723" s="33"/>
      <c r="T723" s="33"/>
      <c r="U723" s="33"/>
      <c r="V723" s="33"/>
      <c r="W723" s="33"/>
      <c r="X723" s="33"/>
      <c r="Y723" s="33"/>
      <c r="Z723" s="33"/>
      <c r="AA723" s="33"/>
      <c r="AB723" s="33"/>
      <c r="AC723" s="33"/>
      <c r="AD723" s="33"/>
      <c r="AE723" s="33"/>
      <c r="AF723" s="33"/>
      <c r="AG723" s="33"/>
      <c r="AH723" s="33"/>
      <c r="AI723" s="33"/>
      <c r="AJ723" s="33"/>
      <c r="AK723" s="33"/>
      <c r="AL723" s="33"/>
      <c r="AM723" s="33"/>
      <c r="AN723" s="33"/>
      <c r="AO723" s="33"/>
      <c r="AP723" s="33"/>
      <c r="AQ723" s="33"/>
      <c r="AR723" s="33"/>
      <c r="AS723" s="33"/>
      <c r="AT723" s="33"/>
      <c r="AU723" s="33"/>
      <c r="AV723" s="33"/>
      <c r="AW723" s="33"/>
      <c r="AX723" s="33"/>
      <c r="AY723" s="33"/>
      <c r="AZ723" s="33"/>
    </row>
    <row r="724" spans="1:52" s="4" customFormat="1" ht="12">
      <c r="A724" s="32"/>
      <c r="B724" s="5"/>
      <c r="C724" s="33"/>
      <c r="D724" s="33"/>
      <c r="E724" s="33"/>
      <c r="F724" s="37"/>
      <c r="G724" s="5"/>
      <c r="H724" s="5"/>
      <c r="I724" s="5"/>
      <c r="J724" s="5"/>
      <c r="K724" s="37"/>
      <c r="L724" s="37"/>
      <c r="M724" s="33"/>
      <c r="N724" s="33"/>
      <c r="O724" s="33"/>
      <c r="P724" s="33"/>
      <c r="Q724" s="33"/>
      <c r="R724" s="33"/>
      <c r="S724" s="33"/>
      <c r="T724" s="33"/>
      <c r="U724" s="33"/>
      <c r="V724" s="33"/>
      <c r="W724" s="33"/>
      <c r="X724" s="33"/>
      <c r="Y724" s="33"/>
      <c r="Z724" s="33"/>
      <c r="AA724" s="33"/>
      <c r="AB724" s="33"/>
      <c r="AC724" s="33"/>
      <c r="AD724" s="33"/>
      <c r="AE724" s="33"/>
      <c r="AF724" s="33"/>
      <c r="AG724" s="33"/>
      <c r="AH724" s="33"/>
      <c r="AI724" s="33"/>
      <c r="AJ724" s="33"/>
      <c r="AK724" s="33"/>
      <c r="AL724" s="33"/>
      <c r="AM724" s="33"/>
      <c r="AN724" s="33"/>
      <c r="AO724" s="33"/>
      <c r="AP724" s="33"/>
      <c r="AQ724" s="33"/>
      <c r="AR724" s="33"/>
      <c r="AS724" s="33"/>
      <c r="AT724" s="33"/>
      <c r="AU724" s="33"/>
      <c r="AV724" s="33"/>
      <c r="AW724" s="33"/>
      <c r="AX724" s="33"/>
      <c r="AY724" s="33"/>
      <c r="AZ724" s="33"/>
    </row>
    <row r="725" spans="1:52" s="4" customFormat="1" ht="12">
      <c r="A725" s="32"/>
      <c r="B725" s="5"/>
      <c r="C725" s="33"/>
      <c r="D725" s="33"/>
      <c r="E725" s="33"/>
      <c r="F725" s="37"/>
      <c r="G725" s="5"/>
      <c r="H725" s="5"/>
      <c r="I725" s="5"/>
      <c r="J725" s="5"/>
      <c r="K725" s="37"/>
      <c r="L725" s="37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33"/>
      <c r="Y725" s="33"/>
      <c r="Z725" s="33"/>
      <c r="AA725" s="33"/>
      <c r="AB725" s="33"/>
      <c r="AC725" s="33"/>
      <c r="AD725" s="33"/>
      <c r="AE725" s="33"/>
      <c r="AF725" s="33"/>
      <c r="AG725" s="33"/>
      <c r="AH725" s="33"/>
      <c r="AI725" s="33"/>
      <c r="AJ725" s="33"/>
      <c r="AK725" s="33"/>
      <c r="AL725" s="33"/>
      <c r="AM725" s="33"/>
      <c r="AN725" s="33"/>
      <c r="AO725" s="33"/>
      <c r="AP725" s="33"/>
      <c r="AQ725" s="33"/>
      <c r="AR725" s="33"/>
      <c r="AS725" s="33"/>
      <c r="AT725" s="33"/>
      <c r="AU725" s="33"/>
      <c r="AV725" s="33"/>
      <c r="AW725" s="33"/>
      <c r="AX725" s="33"/>
      <c r="AY725" s="33"/>
      <c r="AZ725" s="33"/>
    </row>
    <row r="726" spans="1:52" s="4" customFormat="1" ht="12">
      <c r="A726" s="32"/>
      <c r="B726" s="5"/>
      <c r="C726" s="33"/>
      <c r="D726" s="33"/>
      <c r="E726" s="33"/>
      <c r="F726" s="37"/>
      <c r="G726" s="5"/>
      <c r="H726" s="5"/>
      <c r="I726" s="5"/>
      <c r="J726" s="5"/>
      <c r="K726" s="37"/>
      <c r="L726" s="37"/>
      <c r="M726" s="33"/>
      <c r="N726" s="33"/>
      <c r="O726" s="33"/>
      <c r="P726" s="33"/>
      <c r="Q726" s="33"/>
      <c r="R726" s="33"/>
      <c r="S726" s="33"/>
      <c r="T726" s="33"/>
      <c r="U726" s="33"/>
      <c r="V726" s="33"/>
      <c r="W726" s="33"/>
      <c r="X726" s="33"/>
      <c r="Y726" s="33"/>
      <c r="Z726" s="33"/>
      <c r="AA726" s="33"/>
      <c r="AB726" s="33"/>
      <c r="AC726" s="33"/>
      <c r="AD726" s="33"/>
      <c r="AE726" s="33"/>
      <c r="AF726" s="33"/>
      <c r="AG726" s="33"/>
      <c r="AH726" s="33"/>
      <c r="AI726" s="33"/>
      <c r="AJ726" s="33"/>
      <c r="AK726" s="33"/>
      <c r="AL726" s="33"/>
      <c r="AM726" s="33"/>
      <c r="AN726" s="33"/>
      <c r="AO726" s="33"/>
      <c r="AP726" s="33"/>
      <c r="AQ726" s="33"/>
      <c r="AR726" s="33"/>
      <c r="AS726" s="33"/>
      <c r="AT726" s="33"/>
      <c r="AU726" s="33"/>
      <c r="AV726" s="33"/>
      <c r="AW726" s="33"/>
      <c r="AX726" s="33"/>
      <c r="AY726" s="33"/>
      <c r="AZ726" s="33"/>
    </row>
    <row r="727" spans="1:52" s="4" customFormat="1" ht="12">
      <c r="A727" s="32"/>
      <c r="B727" s="5"/>
      <c r="C727" s="33"/>
      <c r="D727" s="33"/>
      <c r="E727" s="33"/>
      <c r="F727" s="37"/>
      <c r="G727" s="5"/>
      <c r="H727" s="5"/>
      <c r="I727" s="5"/>
      <c r="J727" s="5"/>
      <c r="K727" s="37"/>
      <c r="L727" s="37"/>
      <c r="M727" s="33"/>
      <c r="N727" s="33"/>
      <c r="O727" s="33"/>
      <c r="P727" s="33"/>
      <c r="Q727" s="33"/>
      <c r="R727" s="33"/>
      <c r="S727" s="33"/>
      <c r="T727" s="33"/>
      <c r="U727" s="33"/>
      <c r="V727" s="33"/>
      <c r="W727" s="33"/>
      <c r="X727" s="33"/>
      <c r="Y727" s="33"/>
      <c r="Z727" s="33"/>
      <c r="AA727" s="33"/>
      <c r="AB727" s="33"/>
      <c r="AC727" s="33"/>
      <c r="AD727" s="33"/>
      <c r="AE727" s="33"/>
      <c r="AF727" s="33"/>
      <c r="AG727" s="33"/>
      <c r="AH727" s="33"/>
      <c r="AI727" s="33"/>
      <c r="AJ727" s="33"/>
      <c r="AK727" s="33"/>
      <c r="AL727" s="33"/>
      <c r="AM727" s="33"/>
      <c r="AN727" s="33"/>
      <c r="AO727" s="33"/>
      <c r="AP727" s="33"/>
      <c r="AQ727" s="33"/>
      <c r="AR727" s="33"/>
      <c r="AS727" s="33"/>
      <c r="AT727" s="33"/>
      <c r="AU727" s="33"/>
      <c r="AV727" s="33"/>
      <c r="AW727" s="33"/>
      <c r="AX727" s="33"/>
      <c r="AY727" s="33"/>
      <c r="AZ727" s="33"/>
    </row>
    <row r="728" spans="1:52" s="4" customFormat="1" ht="12">
      <c r="A728" s="32"/>
      <c r="B728" s="5"/>
      <c r="C728" s="33"/>
      <c r="D728" s="33"/>
      <c r="E728" s="33"/>
      <c r="F728" s="37"/>
      <c r="G728" s="5"/>
      <c r="H728" s="5"/>
      <c r="I728" s="5"/>
      <c r="J728" s="5"/>
      <c r="K728" s="37"/>
      <c r="L728" s="37"/>
      <c r="M728" s="33"/>
      <c r="N728" s="33"/>
      <c r="O728" s="33"/>
      <c r="P728" s="33"/>
      <c r="Q728" s="33"/>
      <c r="R728" s="33"/>
      <c r="S728" s="33"/>
      <c r="T728" s="33"/>
      <c r="U728" s="33"/>
      <c r="V728" s="33"/>
      <c r="W728" s="33"/>
      <c r="X728" s="33"/>
      <c r="Y728" s="33"/>
      <c r="Z728" s="33"/>
      <c r="AA728" s="33"/>
      <c r="AB728" s="33"/>
      <c r="AC728" s="33"/>
      <c r="AD728" s="33"/>
      <c r="AE728" s="33"/>
      <c r="AF728" s="33"/>
      <c r="AG728" s="33"/>
      <c r="AH728" s="33"/>
      <c r="AI728" s="33"/>
      <c r="AJ728" s="33"/>
      <c r="AK728" s="33"/>
      <c r="AL728" s="33"/>
      <c r="AM728" s="33"/>
      <c r="AN728" s="33"/>
      <c r="AO728" s="33"/>
      <c r="AP728" s="33"/>
      <c r="AQ728" s="33"/>
      <c r="AR728" s="33"/>
      <c r="AS728" s="33"/>
      <c r="AT728" s="33"/>
      <c r="AU728" s="33"/>
      <c r="AV728" s="33"/>
      <c r="AW728" s="33"/>
      <c r="AX728" s="33"/>
      <c r="AY728" s="33"/>
      <c r="AZ728" s="33"/>
    </row>
    <row r="729" spans="1:52" s="4" customFormat="1" ht="12">
      <c r="A729" s="32"/>
      <c r="B729" s="5"/>
      <c r="C729" s="33"/>
      <c r="D729" s="33"/>
      <c r="E729" s="33"/>
      <c r="F729" s="37"/>
      <c r="G729" s="5"/>
      <c r="H729" s="5"/>
      <c r="I729" s="5"/>
      <c r="J729" s="5"/>
      <c r="K729" s="37"/>
      <c r="L729" s="37"/>
      <c r="M729" s="33"/>
      <c r="N729" s="33"/>
      <c r="O729" s="33"/>
      <c r="P729" s="33"/>
      <c r="Q729" s="33"/>
      <c r="R729" s="33"/>
      <c r="S729" s="33"/>
      <c r="T729" s="33"/>
      <c r="U729" s="33"/>
      <c r="V729" s="33"/>
      <c r="W729" s="33"/>
      <c r="X729" s="33"/>
      <c r="Y729" s="33"/>
      <c r="Z729" s="33"/>
      <c r="AA729" s="33"/>
      <c r="AB729" s="33"/>
      <c r="AC729" s="33"/>
      <c r="AD729" s="33"/>
      <c r="AE729" s="33"/>
      <c r="AF729" s="33"/>
      <c r="AG729" s="33"/>
      <c r="AH729" s="33"/>
      <c r="AI729" s="33"/>
      <c r="AJ729" s="33"/>
      <c r="AK729" s="33"/>
      <c r="AL729" s="33"/>
      <c r="AM729" s="33"/>
      <c r="AN729" s="33"/>
      <c r="AO729" s="33"/>
      <c r="AP729" s="33"/>
      <c r="AQ729" s="33"/>
      <c r="AR729" s="33"/>
      <c r="AS729" s="33"/>
      <c r="AT729" s="33"/>
      <c r="AU729" s="33"/>
      <c r="AV729" s="33"/>
      <c r="AW729" s="33"/>
      <c r="AX729" s="33"/>
      <c r="AY729" s="33"/>
      <c r="AZ729" s="33"/>
    </row>
    <row r="730" spans="1:52" s="4" customFormat="1" ht="12">
      <c r="A730" s="32"/>
      <c r="B730" s="5"/>
      <c r="C730" s="33"/>
      <c r="D730" s="33"/>
      <c r="E730" s="33"/>
      <c r="F730" s="37"/>
      <c r="G730" s="5"/>
      <c r="H730" s="5"/>
      <c r="I730" s="5"/>
      <c r="J730" s="5"/>
      <c r="K730" s="37"/>
      <c r="L730" s="37"/>
      <c r="M730" s="33"/>
      <c r="N730" s="33"/>
      <c r="O730" s="33"/>
      <c r="P730" s="33"/>
      <c r="Q730" s="33"/>
      <c r="R730" s="33"/>
      <c r="S730" s="33"/>
      <c r="T730" s="33"/>
      <c r="U730" s="33"/>
      <c r="V730" s="33"/>
      <c r="W730" s="33"/>
      <c r="X730" s="33"/>
      <c r="Y730" s="33"/>
      <c r="Z730" s="33"/>
      <c r="AA730" s="33"/>
      <c r="AB730" s="33"/>
      <c r="AC730" s="33"/>
      <c r="AD730" s="33"/>
      <c r="AE730" s="33"/>
      <c r="AF730" s="33"/>
      <c r="AG730" s="33"/>
      <c r="AH730" s="33"/>
      <c r="AI730" s="33"/>
      <c r="AJ730" s="33"/>
      <c r="AK730" s="33"/>
      <c r="AL730" s="33"/>
      <c r="AM730" s="33"/>
      <c r="AN730" s="33"/>
      <c r="AO730" s="33"/>
      <c r="AP730" s="33"/>
      <c r="AQ730" s="33"/>
      <c r="AR730" s="33"/>
      <c r="AS730" s="33"/>
      <c r="AT730" s="33"/>
      <c r="AU730" s="33"/>
      <c r="AV730" s="33"/>
      <c r="AW730" s="33"/>
      <c r="AX730" s="33"/>
      <c r="AY730" s="33"/>
      <c r="AZ730" s="33"/>
    </row>
    <row r="731" spans="1:52" s="4" customFormat="1" ht="12">
      <c r="A731" s="32"/>
      <c r="B731" s="5"/>
      <c r="C731" s="33"/>
      <c r="D731" s="33"/>
      <c r="E731" s="33"/>
      <c r="F731" s="37"/>
      <c r="G731" s="5"/>
      <c r="H731" s="5"/>
      <c r="I731" s="5"/>
      <c r="J731" s="5"/>
      <c r="K731" s="37"/>
      <c r="L731" s="37"/>
      <c r="M731" s="33"/>
      <c r="N731" s="33"/>
      <c r="O731" s="33"/>
      <c r="P731" s="33"/>
      <c r="Q731" s="33"/>
      <c r="R731" s="33"/>
      <c r="S731" s="33"/>
      <c r="T731" s="33"/>
      <c r="U731" s="33"/>
      <c r="V731" s="33"/>
      <c r="W731" s="33"/>
      <c r="X731" s="33"/>
      <c r="Y731" s="33"/>
      <c r="Z731" s="33"/>
      <c r="AA731" s="33"/>
      <c r="AB731" s="33"/>
      <c r="AC731" s="33"/>
      <c r="AD731" s="33"/>
      <c r="AE731" s="33"/>
      <c r="AF731" s="33"/>
      <c r="AG731" s="33"/>
      <c r="AH731" s="33"/>
      <c r="AI731" s="33"/>
      <c r="AJ731" s="33"/>
      <c r="AK731" s="33"/>
      <c r="AL731" s="33"/>
      <c r="AM731" s="33"/>
      <c r="AN731" s="33"/>
      <c r="AO731" s="33"/>
      <c r="AP731" s="33"/>
      <c r="AQ731" s="33"/>
      <c r="AR731" s="33"/>
      <c r="AS731" s="33"/>
      <c r="AT731" s="33"/>
      <c r="AU731" s="33"/>
      <c r="AV731" s="33"/>
      <c r="AW731" s="33"/>
      <c r="AX731" s="33"/>
      <c r="AY731" s="33"/>
      <c r="AZ731" s="33"/>
    </row>
    <row r="732" spans="1:52" s="4" customFormat="1" ht="12">
      <c r="A732" s="32"/>
      <c r="B732" s="5"/>
      <c r="C732" s="33"/>
      <c r="D732" s="33"/>
      <c r="E732" s="33"/>
      <c r="F732" s="37"/>
      <c r="G732" s="5"/>
      <c r="H732" s="5"/>
      <c r="I732" s="5"/>
      <c r="J732" s="5"/>
      <c r="K732" s="37"/>
      <c r="L732" s="37"/>
      <c r="M732" s="33"/>
      <c r="N732" s="33"/>
      <c r="O732" s="33"/>
      <c r="P732" s="33"/>
      <c r="Q732" s="33"/>
      <c r="R732" s="33"/>
      <c r="S732" s="33"/>
      <c r="T732" s="33"/>
      <c r="U732" s="33"/>
      <c r="V732" s="33"/>
      <c r="W732" s="33"/>
      <c r="X732" s="33"/>
      <c r="Y732" s="33"/>
      <c r="Z732" s="33"/>
      <c r="AA732" s="33"/>
      <c r="AB732" s="33"/>
      <c r="AC732" s="33"/>
      <c r="AD732" s="33"/>
      <c r="AE732" s="33"/>
      <c r="AF732" s="33"/>
      <c r="AG732" s="33"/>
      <c r="AH732" s="33"/>
      <c r="AI732" s="33"/>
      <c r="AJ732" s="33"/>
      <c r="AK732" s="33"/>
      <c r="AL732" s="33"/>
      <c r="AM732" s="33"/>
      <c r="AN732" s="33"/>
      <c r="AO732" s="33"/>
      <c r="AP732" s="33"/>
      <c r="AQ732" s="33"/>
      <c r="AR732" s="33"/>
      <c r="AS732" s="33"/>
      <c r="AT732" s="33"/>
      <c r="AU732" s="33"/>
      <c r="AV732" s="33"/>
      <c r="AW732" s="33"/>
      <c r="AX732" s="33"/>
      <c r="AY732" s="33"/>
      <c r="AZ732" s="33"/>
    </row>
    <row r="733" spans="1:52" s="4" customFormat="1" ht="12">
      <c r="A733" s="32"/>
      <c r="B733" s="5"/>
      <c r="C733" s="33"/>
      <c r="D733" s="33"/>
      <c r="E733" s="33"/>
      <c r="F733" s="37"/>
      <c r="G733" s="5"/>
      <c r="H733" s="5"/>
      <c r="I733" s="5"/>
      <c r="J733" s="5"/>
      <c r="K733" s="37"/>
      <c r="L733" s="37"/>
      <c r="M733" s="33"/>
      <c r="N733" s="33"/>
      <c r="O733" s="33"/>
      <c r="P733" s="33"/>
      <c r="Q733" s="33"/>
      <c r="R733" s="33"/>
      <c r="S733" s="33"/>
      <c r="T733" s="33"/>
      <c r="U733" s="33"/>
      <c r="V733" s="33"/>
      <c r="W733" s="33"/>
      <c r="X733" s="33"/>
      <c r="Y733" s="33"/>
      <c r="Z733" s="33"/>
      <c r="AA733" s="33"/>
      <c r="AB733" s="33"/>
      <c r="AC733" s="33"/>
      <c r="AD733" s="33"/>
      <c r="AE733" s="33"/>
      <c r="AF733" s="33"/>
      <c r="AG733" s="33"/>
      <c r="AH733" s="33"/>
      <c r="AI733" s="33"/>
      <c r="AJ733" s="33"/>
      <c r="AK733" s="33"/>
      <c r="AL733" s="33"/>
      <c r="AM733" s="33"/>
      <c r="AN733" s="33"/>
      <c r="AO733" s="33"/>
      <c r="AP733" s="33"/>
      <c r="AQ733" s="33"/>
      <c r="AR733" s="33"/>
      <c r="AS733" s="33"/>
      <c r="AT733" s="33"/>
      <c r="AU733" s="33"/>
      <c r="AV733" s="33"/>
      <c r="AW733" s="33"/>
      <c r="AX733" s="33"/>
      <c r="AY733" s="33"/>
      <c r="AZ733" s="33"/>
    </row>
    <row r="734" spans="1:52" s="4" customFormat="1" ht="12">
      <c r="A734" s="32"/>
      <c r="B734" s="5"/>
      <c r="C734" s="33"/>
      <c r="D734" s="33"/>
      <c r="E734" s="33"/>
      <c r="F734" s="37"/>
      <c r="G734" s="5"/>
      <c r="H734" s="5"/>
      <c r="I734" s="5"/>
      <c r="J734" s="5"/>
      <c r="K734" s="37"/>
      <c r="L734" s="37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  <c r="X734" s="33"/>
      <c r="Y734" s="33"/>
      <c r="Z734" s="33"/>
      <c r="AA734" s="33"/>
      <c r="AB734" s="33"/>
      <c r="AC734" s="33"/>
      <c r="AD734" s="33"/>
      <c r="AE734" s="33"/>
      <c r="AF734" s="33"/>
      <c r="AG734" s="33"/>
      <c r="AH734" s="33"/>
      <c r="AI734" s="33"/>
      <c r="AJ734" s="33"/>
      <c r="AK734" s="33"/>
      <c r="AL734" s="33"/>
      <c r="AM734" s="33"/>
      <c r="AN734" s="33"/>
      <c r="AO734" s="33"/>
      <c r="AP734" s="33"/>
      <c r="AQ734" s="33"/>
      <c r="AR734" s="33"/>
      <c r="AS734" s="33"/>
      <c r="AT734" s="33"/>
      <c r="AU734" s="33"/>
      <c r="AV734" s="33"/>
      <c r="AW734" s="33"/>
      <c r="AX734" s="33"/>
      <c r="AY734" s="33"/>
      <c r="AZ734" s="33"/>
    </row>
    <row r="735" spans="1:52" s="4" customFormat="1" ht="12">
      <c r="A735" s="32"/>
      <c r="B735" s="5"/>
      <c r="C735" s="33"/>
      <c r="D735" s="33"/>
      <c r="E735" s="33"/>
      <c r="F735" s="37"/>
      <c r="G735" s="5"/>
      <c r="H735" s="5"/>
      <c r="I735" s="5"/>
      <c r="J735" s="5"/>
      <c r="K735" s="37"/>
      <c r="L735" s="37"/>
      <c r="M735" s="33"/>
      <c r="N735" s="33"/>
      <c r="O735" s="33"/>
      <c r="P735" s="33"/>
      <c r="Q735" s="33"/>
      <c r="R735" s="33"/>
      <c r="S735" s="33"/>
      <c r="T735" s="33"/>
      <c r="U735" s="33"/>
      <c r="V735" s="33"/>
      <c r="W735" s="33"/>
      <c r="X735" s="33"/>
      <c r="Y735" s="33"/>
      <c r="Z735" s="33"/>
      <c r="AA735" s="33"/>
      <c r="AB735" s="33"/>
      <c r="AC735" s="33"/>
      <c r="AD735" s="33"/>
      <c r="AE735" s="33"/>
      <c r="AF735" s="33"/>
      <c r="AG735" s="33"/>
      <c r="AH735" s="33"/>
      <c r="AI735" s="33"/>
      <c r="AJ735" s="33"/>
      <c r="AK735" s="33"/>
      <c r="AL735" s="33"/>
      <c r="AM735" s="33"/>
      <c r="AN735" s="33"/>
      <c r="AO735" s="33"/>
      <c r="AP735" s="33"/>
      <c r="AQ735" s="33"/>
      <c r="AR735" s="33"/>
      <c r="AS735" s="33"/>
      <c r="AT735" s="33"/>
      <c r="AU735" s="33"/>
      <c r="AV735" s="33"/>
      <c r="AW735" s="33"/>
      <c r="AX735" s="33"/>
      <c r="AY735" s="33"/>
      <c r="AZ735" s="33"/>
    </row>
    <row r="736" spans="1:52" s="4" customFormat="1" ht="12">
      <c r="A736" s="32"/>
      <c r="B736" s="5"/>
      <c r="C736" s="33"/>
      <c r="D736" s="33"/>
      <c r="E736" s="33"/>
      <c r="F736" s="37"/>
      <c r="G736" s="5"/>
      <c r="H736" s="5"/>
      <c r="I736" s="5"/>
      <c r="J736" s="5"/>
      <c r="K736" s="37"/>
      <c r="L736" s="37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X736" s="33"/>
      <c r="Y736" s="33"/>
      <c r="Z736" s="33"/>
      <c r="AA736" s="33"/>
      <c r="AB736" s="33"/>
      <c r="AC736" s="33"/>
      <c r="AD736" s="33"/>
      <c r="AE736" s="33"/>
      <c r="AF736" s="33"/>
      <c r="AG736" s="33"/>
      <c r="AH736" s="33"/>
      <c r="AI736" s="33"/>
      <c r="AJ736" s="33"/>
      <c r="AK736" s="33"/>
      <c r="AL736" s="33"/>
      <c r="AM736" s="33"/>
      <c r="AN736" s="33"/>
      <c r="AO736" s="33"/>
      <c r="AP736" s="33"/>
      <c r="AQ736" s="33"/>
      <c r="AR736" s="33"/>
      <c r="AS736" s="33"/>
      <c r="AT736" s="33"/>
      <c r="AU736" s="33"/>
      <c r="AV736" s="33"/>
      <c r="AW736" s="33"/>
      <c r="AX736" s="33"/>
      <c r="AY736" s="33"/>
      <c r="AZ736" s="33"/>
    </row>
    <row r="737" spans="1:52" s="4" customFormat="1" ht="12">
      <c r="A737" s="32"/>
      <c r="B737" s="5"/>
      <c r="C737" s="33"/>
      <c r="D737" s="33"/>
      <c r="E737" s="33"/>
      <c r="F737" s="37"/>
      <c r="G737" s="5"/>
      <c r="H737" s="5"/>
      <c r="I737" s="5"/>
      <c r="J737" s="5"/>
      <c r="K737" s="37"/>
      <c r="L737" s="37"/>
      <c r="M737" s="33"/>
      <c r="N737" s="33"/>
      <c r="O737" s="33"/>
      <c r="P737" s="33"/>
      <c r="Q737" s="33"/>
      <c r="R737" s="33"/>
      <c r="S737" s="33"/>
      <c r="T737" s="33"/>
      <c r="U737" s="33"/>
      <c r="V737" s="33"/>
      <c r="W737" s="33"/>
      <c r="X737" s="33"/>
      <c r="Y737" s="33"/>
      <c r="Z737" s="33"/>
      <c r="AA737" s="33"/>
      <c r="AB737" s="33"/>
      <c r="AC737" s="33"/>
      <c r="AD737" s="33"/>
      <c r="AE737" s="33"/>
      <c r="AF737" s="33"/>
      <c r="AG737" s="33"/>
      <c r="AH737" s="33"/>
      <c r="AI737" s="33"/>
      <c r="AJ737" s="33"/>
      <c r="AK737" s="33"/>
      <c r="AL737" s="33"/>
      <c r="AM737" s="33"/>
      <c r="AN737" s="33"/>
      <c r="AO737" s="33"/>
      <c r="AP737" s="33"/>
      <c r="AQ737" s="33"/>
      <c r="AR737" s="33"/>
      <c r="AS737" s="33"/>
      <c r="AT737" s="33"/>
      <c r="AU737" s="33"/>
      <c r="AV737" s="33"/>
      <c r="AW737" s="33"/>
      <c r="AX737" s="33"/>
      <c r="AY737" s="33"/>
      <c r="AZ737" s="33"/>
    </row>
    <row r="738" spans="1:52" s="4" customFormat="1" ht="12">
      <c r="A738" s="32"/>
      <c r="B738" s="5"/>
      <c r="C738" s="33"/>
      <c r="D738" s="33"/>
      <c r="E738" s="33"/>
      <c r="F738" s="37"/>
      <c r="G738" s="5"/>
      <c r="H738" s="5"/>
      <c r="I738" s="5"/>
      <c r="J738" s="5"/>
      <c r="K738" s="37"/>
      <c r="L738" s="37"/>
      <c r="M738" s="33"/>
      <c r="N738" s="33"/>
      <c r="O738" s="33"/>
      <c r="P738" s="33"/>
      <c r="Q738" s="33"/>
      <c r="R738" s="33"/>
      <c r="S738" s="33"/>
      <c r="T738" s="33"/>
      <c r="U738" s="33"/>
      <c r="V738" s="33"/>
      <c r="W738" s="33"/>
      <c r="X738" s="33"/>
      <c r="Y738" s="33"/>
      <c r="Z738" s="33"/>
      <c r="AA738" s="33"/>
      <c r="AB738" s="33"/>
      <c r="AC738" s="33"/>
      <c r="AD738" s="33"/>
      <c r="AE738" s="33"/>
      <c r="AF738" s="33"/>
      <c r="AG738" s="33"/>
      <c r="AH738" s="33"/>
      <c r="AI738" s="33"/>
      <c r="AJ738" s="33"/>
      <c r="AK738" s="33"/>
      <c r="AL738" s="33"/>
      <c r="AM738" s="33"/>
      <c r="AN738" s="33"/>
      <c r="AO738" s="33"/>
      <c r="AP738" s="33"/>
      <c r="AQ738" s="33"/>
      <c r="AR738" s="33"/>
      <c r="AS738" s="33"/>
      <c r="AT738" s="33"/>
      <c r="AU738" s="33"/>
      <c r="AV738" s="33"/>
      <c r="AW738" s="33"/>
      <c r="AX738" s="33"/>
      <c r="AY738" s="33"/>
      <c r="AZ738" s="33"/>
    </row>
    <row r="739" spans="1:52" s="4" customFormat="1" ht="12">
      <c r="A739" s="32"/>
      <c r="B739" s="5"/>
      <c r="C739" s="33"/>
      <c r="D739" s="33"/>
      <c r="E739" s="33"/>
      <c r="F739" s="37"/>
      <c r="G739" s="5"/>
      <c r="H739" s="5"/>
      <c r="I739" s="5"/>
      <c r="J739" s="5"/>
      <c r="K739" s="37"/>
      <c r="L739" s="37"/>
      <c r="M739" s="33"/>
      <c r="N739" s="33"/>
      <c r="O739" s="33"/>
      <c r="P739" s="33"/>
      <c r="Q739" s="33"/>
      <c r="R739" s="33"/>
      <c r="S739" s="33"/>
      <c r="T739" s="33"/>
      <c r="U739" s="33"/>
      <c r="V739" s="33"/>
      <c r="W739" s="33"/>
      <c r="X739" s="33"/>
      <c r="Y739" s="33"/>
      <c r="Z739" s="33"/>
      <c r="AA739" s="33"/>
      <c r="AB739" s="33"/>
      <c r="AC739" s="33"/>
      <c r="AD739" s="33"/>
      <c r="AE739" s="33"/>
      <c r="AF739" s="33"/>
      <c r="AG739" s="33"/>
      <c r="AH739" s="33"/>
      <c r="AI739" s="33"/>
      <c r="AJ739" s="33"/>
      <c r="AK739" s="33"/>
      <c r="AL739" s="33"/>
      <c r="AM739" s="33"/>
      <c r="AN739" s="33"/>
      <c r="AO739" s="33"/>
      <c r="AP739" s="33"/>
      <c r="AQ739" s="33"/>
      <c r="AR739" s="33"/>
      <c r="AS739" s="33"/>
      <c r="AT739" s="33"/>
      <c r="AU739" s="33"/>
      <c r="AV739" s="33"/>
      <c r="AW739" s="33"/>
      <c r="AX739" s="33"/>
      <c r="AY739" s="33"/>
      <c r="AZ739" s="33"/>
    </row>
    <row r="740" spans="1:52" s="4" customFormat="1" ht="12">
      <c r="A740" s="32"/>
      <c r="B740" s="5"/>
      <c r="C740" s="33"/>
      <c r="D740" s="33"/>
      <c r="E740" s="33"/>
      <c r="F740" s="37"/>
      <c r="G740" s="5"/>
      <c r="H740" s="5"/>
      <c r="I740" s="5"/>
      <c r="J740" s="5"/>
      <c r="K740" s="37"/>
      <c r="L740" s="37"/>
      <c r="M740" s="33"/>
      <c r="N740" s="33"/>
      <c r="O740" s="33"/>
      <c r="P740" s="33"/>
      <c r="Q740" s="33"/>
      <c r="R740" s="33"/>
      <c r="S740" s="33"/>
      <c r="T740" s="33"/>
      <c r="U740" s="33"/>
      <c r="V740" s="33"/>
      <c r="W740" s="33"/>
      <c r="X740" s="33"/>
      <c r="Y740" s="33"/>
      <c r="Z740" s="33"/>
      <c r="AA740" s="33"/>
      <c r="AB740" s="33"/>
      <c r="AC740" s="33"/>
      <c r="AD740" s="33"/>
      <c r="AE740" s="33"/>
      <c r="AF740" s="33"/>
      <c r="AG740" s="33"/>
      <c r="AH740" s="33"/>
      <c r="AI740" s="33"/>
      <c r="AJ740" s="33"/>
      <c r="AK740" s="33"/>
      <c r="AL740" s="33"/>
      <c r="AM740" s="33"/>
      <c r="AN740" s="33"/>
      <c r="AO740" s="33"/>
      <c r="AP740" s="33"/>
      <c r="AQ740" s="33"/>
      <c r="AR740" s="33"/>
      <c r="AS740" s="33"/>
      <c r="AT740" s="33"/>
      <c r="AU740" s="33"/>
      <c r="AV740" s="33"/>
      <c r="AW740" s="33"/>
      <c r="AX740" s="33"/>
      <c r="AY740" s="33"/>
      <c r="AZ740" s="33"/>
    </row>
    <row r="741" spans="1:52" s="4" customFormat="1" ht="12">
      <c r="A741" s="32"/>
      <c r="B741" s="5"/>
      <c r="C741" s="33"/>
      <c r="D741" s="33"/>
      <c r="E741" s="33"/>
      <c r="F741" s="37"/>
      <c r="G741" s="5"/>
      <c r="H741" s="5"/>
      <c r="I741" s="5"/>
      <c r="J741" s="5"/>
      <c r="K741" s="37"/>
      <c r="L741" s="37"/>
      <c r="M741" s="33"/>
      <c r="N741" s="33"/>
      <c r="O741" s="33"/>
      <c r="P741" s="33"/>
      <c r="Q741" s="33"/>
      <c r="R741" s="33"/>
      <c r="S741" s="33"/>
      <c r="T741" s="33"/>
      <c r="U741" s="33"/>
      <c r="V741" s="33"/>
      <c r="W741" s="33"/>
      <c r="X741" s="33"/>
      <c r="Y741" s="33"/>
      <c r="Z741" s="33"/>
      <c r="AA741" s="33"/>
      <c r="AB741" s="33"/>
      <c r="AC741" s="33"/>
      <c r="AD741" s="33"/>
      <c r="AE741" s="33"/>
      <c r="AF741" s="33"/>
      <c r="AG741" s="33"/>
      <c r="AH741" s="33"/>
      <c r="AI741" s="33"/>
      <c r="AJ741" s="33"/>
      <c r="AK741" s="33"/>
      <c r="AL741" s="33"/>
      <c r="AM741" s="33"/>
      <c r="AN741" s="33"/>
      <c r="AO741" s="33"/>
      <c r="AP741" s="33"/>
      <c r="AQ741" s="33"/>
      <c r="AR741" s="33"/>
      <c r="AS741" s="33"/>
      <c r="AT741" s="33"/>
      <c r="AU741" s="33"/>
      <c r="AV741" s="33"/>
      <c r="AW741" s="33"/>
      <c r="AX741" s="33"/>
      <c r="AY741" s="33"/>
      <c r="AZ741" s="33"/>
    </row>
    <row r="742" spans="1:52" s="4" customFormat="1" ht="12">
      <c r="A742" s="32"/>
      <c r="B742" s="5"/>
      <c r="C742" s="33"/>
      <c r="D742" s="33"/>
      <c r="E742" s="33"/>
      <c r="F742" s="37"/>
      <c r="G742" s="5"/>
      <c r="H742" s="5"/>
      <c r="I742" s="5"/>
      <c r="J742" s="5"/>
      <c r="K742" s="37"/>
      <c r="L742" s="37"/>
      <c r="M742" s="33"/>
      <c r="N742" s="33"/>
      <c r="O742" s="33"/>
      <c r="P742" s="33"/>
      <c r="Q742" s="33"/>
      <c r="R742" s="33"/>
      <c r="S742" s="33"/>
      <c r="T742" s="33"/>
      <c r="U742" s="33"/>
      <c r="V742" s="33"/>
      <c r="W742" s="33"/>
      <c r="X742" s="33"/>
      <c r="Y742" s="33"/>
      <c r="Z742" s="33"/>
      <c r="AA742" s="33"/>
      <c r="AB742" s="33"/>
      <c r="AC742" s="33"/>
      <c r="AD742" s="33"/>
      <c r="AE742" s="33"/>
      <c r="AF742" s="33"/>
      <c r="AG742" s="33"/>
      <c r="AH742" s="33"/>
      <c r="AI742" s="33"/>
      <c r="AJ742" s="33"/>
      <c r="AK742" s="33"/>
      <c r="AL742" s="33"/>
      <c r="AM742" s="33"/>
      <c r="AN742" s="33"/>
      <c r="AO742" s="33"/>
      <c r="AP742" s="33"/>
      <c r="AQ742" s="33"/>
      <c r="AR742" s="33"/>
      <c r="AS742" s="33"/>
      <c r="AT742" s="33"/>
      <c r="AU742" s="33"/>
      <c r="AV742" s="33"/>
      <c r="AW742" s="33"/>
      <c r="AX742" s="33"/>
      <c r="AY742" s="33"/>
      <c r="AZ742" s="33"/>
    </row>
    <row r="743" spans="1:52" s="4" customFormat="1" ht="12">
      <c r="A743" s="32"/>
      <c r="B743" s="5"/>
      <c r="C743" s="33"/>
      <c r="D743" s="33"/>
      <c r="E743" s="33"/>
      <c r="F743" s="37"/>
      <c r="G743" s="5"/>
      <c r="H743" s="5"/>
      <c r="I743" s="5"/>
      <c r="J743" s="5"/>
      <c r="K743" s="37"/>
      <c r="L743" s="37"/>
      <c r="M743" s="33"/>
      <c r="N743" s="33"/>
      <c r="O743" s="33"/>
      <c r="P743" s="33"/>
      <c r="Q743" s="33"/>
      <c r="R743" s="33"/>
      <c r="S743" s="33"/>
      <c r="T743" s="33"/>
      <c r="U743" s="33"/>
      <c r="V743" s="33"/>
      <c r="W743" s="33"/>
      <c r="X743" s="33"/>
      <c r="Y743" s="33"/>
      <c r="Z743" s="33"/>
      <c r="AA743" s="33"/>
      <c r="AB743" s="33"/>
      <c r="AC743" s="33"/>
      <c r="AD743" s="33"/>
      <c r="AE743" s="33"/>
      <c r="AF743" s="33"/>
      <c r="AG743" s="33"/>
      <c r="AH743" s="33"/>
      <c r="AI743" s="33"/>
      <c r="AJ743" s="33"/>
      <c r="AK743" s="33"/>
      <c r="AL743" s="33"/>
      <c r="AM743" s="33"/>
      <c r="AN743" s="33"/>
      <c r="AO743" s="33"/>
      <c r="AP743" s="33"/>
      <c r="AQ743" s="33"/>
      <c r="AR743" s="33"/>
      <c r="AS743" s="33"/>
      <c r="AT743" s="33"/>
      <c r="AU743" s="33"/>
      <c r="AV743" s="33"/>
      <c r="AW743" s="33"/>
      <c r="AX743" s="33"/>
      <c r="AY743" s="33"/>
      <c r="AZ743" s="33"/>
    </row>
    <row r="744" spans="1:52" s="4" customFormat="1" ht="12">
      <c r="A744" s="32"/>
      <c r="B744" s="5"/>
      <c r="C744" s="33"/>
      <c r="D744" s="33"/>
      <c r="E744" s="33"/>
      <c r="F744" s="37"/>
      <c r="G744" s="5"/>
      <c r="H744" s="5"/>
      <c r="I744" s="5"/>
      <c r="J744" s="5"/>
      <c r="K744" s="37"/>
      <c r="L744" s="37"/>
      <c r="M744" s="33"/>
      <c r="N744" s="33"/>
      <c r="O744" s="33"/>
      <c r="P744" s="33"/>
      <c r="Q744" s="33"/>
      <c r="R744" s="33"/>
      <c r="S744" s="33"/>
      <c r="T744" s="33"/>
      <c r="U744" s="33"/>
      <c r="V744" s="33"/>
      <c r="W744" s="33"/>
      <c r="X744" s="33"/>
      <c r="Y744" s="33"/>
      <c r="Z744" s="33"/>
      <c r="AA744" s="33"/>
      <c r="AB744" s="33"/>
      <c r="AC744" s="33"/>
      <c r="AD744" s="33"/>
      <c r="AE744" s="33"/>
      <c r="AF744" s="33"/>
      <c r="AG744" s="33"/>
      <c r="AH744" s="33"/>
      <c r="AI744" s="33"/>
      <c r="AJ744" s="33"/>
      <c r="AK744" s="33"/>
      <c r="AL744" s="33"/>
      <c r="AM744" s="33"/>
      <c r="AN744" s="33"/>
      <c r="AO744" s="33"/>
      <c r="AP744" s="33"/>
      <c r="AQ744" s="33"/>
      <c r="AR744" s="33"/>
      <c r="AS744" s="33"/>
      <c r="AT744" s="33"/>
      <c r="AU744" s="33"/>
      <c r="AV744" s="33"/>
      <c r="AW744" s="33"/>
      <c r="AX744" s="33"/>
      <c r="AY744" s="33"/>
      <c r="AZ744" s="33"/>
    </row>
    <row r="745" spans="1:52" s="4" customFormat="1" ht="12">
      <c r="A745" s="32"/>
      <c r="B745" s="5"/>
      <c r="C745" s="33"/>
      <c r="D745" s="33"/>
      <c r="E745" s="33"/>
      <c r="F745" s="37"/>
      <c r="G745" s="5"/>
      <c r="H745" s="5"/>
      <c r="I745" s="5"/>
      <c r="J745" s="5"/>
      <c r="K745" s="37"/>
      <c r="L745" s="37"/>
      <c r="M745" s="33"/>
      <c r="N745" s="33"/>
      <c r="O745" s="33"/>
      <c r="P745" s="33"/>
      <c r="Q745" s="33"/>
      <c r="R745" s="33"/>
      <c r="S745" s="33"/>
      <c r="T745" s="33"/>
      <c r="U745" s="33"/>
      <c r="V745" s="33"/>
      <c r="W745" s="33"/>
      <c r="X745" s="33"/>
      <c r="Y745" s="33"/>
      <c r="Z745" s="33"/>
      <c r="AA745" s="33"/>
      <c r="AB745" s="33"/>
      <c r="AC745" s="33"/>
      <c r="AD745" s="33"/>
      <c r="AE745" s="33"/>
      <c r="AF745" s="33"/>
      <c r="AG745" s="33"/>
      <c r="AH745" s="33"/>
      <c r="AI745" s="33"/>
      <c r="AJ745" s="33"/>
      <c r="AK745" s="33"/>
      <c r="AL745" s="33"/>
      <c r="AM745" s="33"/>
      <c r="AN745" s="33"/>
      <c r="AO745" s="33"/>
      <c r="AP745" s="33"/>
      <c r="AQ745" s="33"/>
      <c r="AR745" s="33"/>
      <c r="AS745" s="33"/>
      <c r="AT745" s="33"/>
      <c r="AU745" s="33"/>
      <c r="AV745" s="33"/>
      <c r="AW745" s="33"/>
      <c r="AX745" s="33"/>
      <c r="AY745" s="33"/>
      <c r="AZ745" s="33"/>
    </row>
    <row r="746" spans="1:52" s="4" customFormat="1" ht="12">
      <c r="A746" s="32"/>
      <c r="B746" s="5"/>
      <c r="C746" s="33"/>
      <c r="D746" s="33"/>
      <c r="E746" s="33"/>
      <c r="F746" s="37"/>
      <c r="G746" s="5"/>
      <c r="H746" s="5"/>
      <c r="I746" s="5"/>
      <c r="J746" s="5"/>
      <c r="K746" s="37"/>
      <c r="L746" s="37"/>
      <c r="M746" s="33"/>
      <c r="N746" s="33"/>
      <c r="O746" s="33"/>
      <c r="P746" s="33"/>
      <c r="Q746" s="33"/>
      <c r="R746" s="33"/>
      <c r="S746" s="33"/>
      <c r="T746" s="33"/>
      <c r="U746" s="33"/>
      <c r="V746" s="33"/>
      <c r="W746" s="33"/>
      <c r="X746" s="33"/>
      <c r="Y746" s="33"/>
      <c r="Z746" s="33"/>
      <c r="AA746" s="33"/>
      <c r="AB746" s="33"/>
      <c r="AC746" s="33"/>
      <c r="AD746" s="33"/>
      <c r="AE746" s="33"/>
      <c r="AF746" s="33"/>
      <c r="AG746" s="33"/>
      <c r="AH746" s="33"/>
      <c r="AI746" s="33"/>
      <c r="AJ746" s="33"/>
      <c r="AK746" s="33"/>
      <c r="AL746" s="33"/>
      <c r="AM746" s="33"/>
      <c r="AN746" s="33"/>
      <c r="AO746" s="33"/>
      <c r="AP746" s="33"/>
      <c r="AQ746" s="33"/>
      <c r="AR746" s="33"/>
      <c r="AS746" s="33"/>
      <c r="AT746" s="33"/>
      <c r="AU746" s="33"/>
      <c r="AV746" s="33"/>
      <c r="AW746" s="33"/>
      <c r="AX746" s="33"/>
      <c r="AY746" s="33"/>
      <c r="AZ746" s="33"/>
    </row>
    <row r="747" spans="1:52" s="4" customFormat="1" ht="12">
      <c r="A747" s="32"/>
      <c r="B747" s="5"/>
      <c r="C747" s="33"/>
      <c r="D747" s="33"/>
      <c r="E747" s="33"/>
      <c r="F747" s="37"/>
      <c r="G747" s="5"/>
      <c r="H747" s="5"/>
      <c r="I747" s="5"/>
      <c r="J747" s="5"/>
      <c r="K747" s="37"/>
      <c r="L747" s="37"/>
      <c r="M747" s="33"/>
      <c r="N747" s="33"/>
      <c r="O747" s="33"/>
      <c r="P747" s="33"/>
      <c r="Q747" s="33"/>
      <c r="R747" s="33"/>
      <c r="S747" s="33"/>
      <c r="T747" s="33"/>
      <c r="U747" s="33"/>
      <c r="V747" s="33"/>
      <c r="W747" s="33"/>
      <c r="X747" s="33"/>
      <c r="Y747" s="33"/>
      <c r="Z747" s="33"/>
      <c r="AA747" s="33"/>
      <c r="AB747" s="33"/>
      <c r="AC747" s="33"/>
      <c r="AD747" s="33"/>
      <c r="AE747" s="33"/>
      <c r="AF747" s="33"/>
      <c r="AG747" s="33"/>
      <c r="AH747" s="33"/>
      <c r="AI747" s="33"/>
      <c r="AJ747" s="33"/>
      <c r="AK747" s="33"/>
      <c r="AL747" s="33"/>
      <c r="AM747" s="33"/>
      <c r="AN747" s="33"/>
      <c r="AO747" s="33"/>
      <c r="AP747" s="33"/>
      <c r="AQ747" s="33"/>
      <c r="AR747" s="33"/>
      <c r="AS747" s="33"/>
      <c r="AT747" s="33"/>
      <c r="AU747" s="33"/>
      <c r="AV747" s="33"/>
      <c r="AW747" s="33"/>
      <c r="AX747" s="33"/>
      <c r="AY747" s="33"/>
      <c r="AZ747" s="33"/>
    </row>
    <row r="748" spans="1:52" s="4" customFormat="1" ht="12">
      <c r="A748" s="32"/>
      <c r="B748" s="5"/>
      <c r="C748" s="33"/>
      <c r="D748" s="33"/>
      <c r="E748" s="33"/>
      <c r="F748" s="37"/>
      <c r="G748" s="5"/>
      <c r="H748" s="5"/>
      <c r="I748" s="5"/>
      <c r="J748" s="5"/>
      <c r="K748" s="37"/>
      <c r="L748" s="37"/>
      <c r="M748" s="33"/>
      <c r="N748" s="33"/>
      <c r="O748" s="33"/>
      <c r="P748" s="33"/>
      <c r="Q748" s="33"/>
      <c r="R748" s="33"/>
      <c r="S748" s="33"/>
      <c r="T748" s="33"/>
      <c r="U748" s="33"/>
      <c r="V748" s="33"/>
      <c r="W748" s="33"/>
      <c r="X748" s="33"/>
      <c r="Y748" s="33"/>
      <c r="Z748" s="33"/>
      <c r="AA748" s="33"/>
      <c r="AB748" s="33"/>
      <c r="AC748" s="33"/>
      <c r="AD748" s="33"/>
      <c r="AE748" s="33"/>
      <c r="AF748" s="33"/>
      <c r="AG748" s="33"/>
      <c r="AH748" s="33"/>
      <c r="AI748" s="33"/>
      <c r="AJ748" s="33"/>
      <c r="AK748" s="33"/>
      <c r="AL748" s="33"/>
      <c r="AM748" s="33"/>
      <c r="AN748" s="33"/>
      <c r="AO748" s="33"/>
      <c r="AP748" s="33"/>
      <c r="AQ748" s="33"/>
      <c r="AR748" s="33"/>
      <c r="AS748" s="33"/>
      <c r="AT748" s="33"/>
      <c r="AU748" s="33"/>
      <c r="AV748" s="33"/>
      <c r="AW748" s="33"/>
      <c r="AX748" s="33"/>
      <c r="AY748" s="33"/>
      <c r="AZ748" s="33"/>
    </row>
    <row r="749" spans="1:52" s="4" customFormat="1" ht="12">
      <c r="A749" s="32"/>
      <c r="B749" s="5"/>
      <c r="C749" s="33"/>
      <c r="D749" s="33"/>
      <c r="E749" s="33"/>
      <c r="F749" s="37"/>
      <c r="G749" s="5"/>
      <c r="H749" s="5"/>
      <c r="I749" s="5"/>
      <c r="J749" s="5"/>
      <c r="K749" s="37"/>
      <c r="L749" s="37"/>
      <c r="M749" s="33"/>
      <c r="N749" s="33"/>
      <c r="O749" s="33"/>
      <c r="P749" s="33"/>
      <c r="Q749" s="33"/>
      <c r="R749" s="33"/>
      <c r="S749" s="33"/>
      <c r="T749" s="33"/>
      <c r="U749" s="33"/>
      <c r="V749" s="33"/>
      <c r="W749" s="33"/>
      <c r="X749" s="33"/>
      <c r="Y749" s="33"/>
      <c r="Z749" s="33"/>
      <c r="AA749" s="33"/>
      <c r="AB749" s="33"/>
      <c r="AC749" s="33"/>
      <c r="AD749" s="33"/>
      <c r="AE749" s="33"/>
      <c r="AF749" s="33"/>
      <c r="AG749" s="33"/>
      <c r="AH749" s="33"/>
      <c r="AI749" s="33"/>
      <c r="AJ749" s="33"/>
      <c r="AK749" s="33"/>
      <c r="AL749" s="33"/>
      <c r="AM749" s="33"/>
      <c r="AN749" s="33"/>
      <c r="AO749" s="33"/>
      <c r="AP749" s="33"/>
      <c r="AQ749" s="33"/>
      <c r="AR749" s="33"/>
      <c r="AS749" s="33"/>
      <c r="AT749" s="33"/>
      <c r="AU749" s="33"/>
      <c r="AV749" s="33"/>
      <c r="AW749" s="33"/>
      <c r="AX749" s="33"/>
      <c r="AY749" s="33"/>
      <c r="AZ749" s="33"/>
    </row>
    <row r="750" spans="1:52" s="4" customFormat="1" ht="12">
      <c r="A750" s="32"/>
      <c r="B750" s="5"/>
      <c r="C750" s="33"/>
      <c r="D750" s="33"/>
      <c r="E750" s="33"/>
      <c r="F750" s="37"/>
      <c r="G750" s="5"/>
      <c r="H750" s="5"/>
      <c r="I750" s="5"/>
      <c r="J750" s="5"/>
      <c r="K750" s="37"/>
      <c r="L750" s="37"/>
      <c r="M750" s="33"/>
      <c r="N750" s="33"/>
      <c r="O750" s="33"/>
      <c r="P750" s="33"/>
      <c r="Q750" s="33"/>
      <c r="R750" s="33"/>
      <c r="S750" s="33"/>
      <c r="T750" s="33"/>
      <c r="U750" s="33"/>
      <c r="V750" s="33"/>
      <c r="W750" s="33"/>
      <c r="X750" s="33"/>
      <c r="Y750" s="33"/>
      <c r="Z750" s="33"/>
      <c r="AA750" s="33"/>
      <c r="AB750" s="33"/>
      <c r="AC750" s="33"/>
      <c r="AD750" s="33"/>
      <c r="AE750" s="33"/>
      <c r="AF750" s="33"/>
      <c r="AG750" s="33"/>
      <c r="AH750" s="33"/>
      <c r="AI750" s="33"/>
      <c r="AJ750" s="33"/>
      <c r="AK750" s="33"/>
      <c r="AL750" s="33"/>
      <c r="AM750" s="33"/>
      <c r="AN750" s="33"/>
      <c r="AO750" s="33"/>
      <c r="AP750" s="33"/>
      <c r="AQ750" s="33"/>
      <c r="AR750" s="33"/>
      <c r="AS750" s="33"/>
      <c r="AT750" s="33"/>
      <c r="AU750" s="33"/>
      <c r="AV750" s="33"/>
      <c r="AW750" s="33"/>
      <c r="AX750" s="33"/>
      <c r="AY750" s="33"/>
      <c r="AZ750" s="33"/>
    </row>
    <row r="751" spans="1:52" s="4" customFormat="1" ht="12">
      <c r="A751" s="32"/>
      <c r="B751" s="5"/>
      <c r="C751" s="33"/>
      <c r="D751" s="33"/>
      <c r="E751" s="33"/>
      <c r="F751" s="37"/>
      <c r="G751" s="5"/>
      <c r="H751" s="5"/>
      <c r="I751" s="5"/>
      <c r="J751" s="5"/>
      <c r="K751" s="37"/>
      <c r="L751" s="37"/>
      <c r="M751" s="33"/>
      <c r="N751" s="33"/>
      <c r="O751" s="33"/>
      <c r="P751" s="33"/>
      <c r="Q751" s="33"/>
      <c r="R751" s="33"/>
      <c r="S751" s="33"/>
      <c r="T751" s="33"/>
      <c r="U751" s="33"/>
      <c r="V751" s="33"/>
      <c r="W751" s="33"/>
      <c r="X751" s="33"/>
      <c r="Y751" s="33"/>
      <c r="Z751" s="33"/>
      <c r="AA751" s="33"/>
      <c r="AB751" s="33"/>
      <c r="AC751" s="33"/>
      <c r="AD751" s="33"/>
      <c r="AE751" s="33"/>
      <c r="AF751" s="33"/>
      <c r="AG751" s="33"/>
      <c r="AH751" s="33"/>
      <c r="AI751" s="33"/>
      <c r="AJ751" s="33"/>
      <c r="AK751" s="33"/>
      <c r="AL751" s="33"/>
      <c r="AM751" s="33"/>
      <c r="AN751" s="33"/>
      <c r="AO751" s="33"/>
      <c r="AP751" s="33"/>
      <c r="AQ751" s="33"/>
      <c r="AR751" s="33"/>
      <c r="AS751" s="33"/>
      <c r="AT751" s="33"/>
      <c r="AU751" s="33"/>
      <c r="AV751" s="33"/>
      <c r="AW751" s="33"/>
      <c r="AX751" s="33"/>
      <c r="AY751" s="33"/>
      <c r="AZ751" s="33"/>
    </row>
    <row r="752" spans="1:52" s="4" customFormat="1" ht="12">
      <c r="A752" s="32"/>
      <c r="B752" s="5"/>
      <c r="C752" s="33"/>
      <c r="D752" s="33"/>
      <c r="E752" s="33"/>
      <c r="F752" s="37"/>
      <c r="G752" s="5"/>
      <c r="H752" s="5"/>
      <c r="I752" s="5"/>
      <c r="J752" s="5"/>
      <c r="K752" s="37"/>
      <c r="L752" s="37"/>
      <c r="M752" s="33"/>
      <c r="N752" s="33"/>
      <c r="O752" s="33"/>
      <c r="P752" s="33"/>
      <c r="Q752" s="33"/>
      <c r="R752" s="33"/>
      <c r="S752" s="33"/>
      <c r="T752" s="33"/>
      <c r="U752" s="33"/>
      <c r="V752" s="33"/>
      <c r="W752" s="33"/>
      <c r="X752" s="33"/>
      <c r="Y752" s="33"/>
      <c r="Z752" s="33"/>
      <c r="AA752" s="33"/>
      <c r="AB752" s="33"/>
      <c r="AC752" s="33"/>
      <c r="AD752" s="33"/>
      <c r="AE752" s="33"/>
      <c r="AF752" s="33"/>
      <c r="AG752" s="33"/>
      <c r="AH752" s="33"/>
      <c r="AI752" s="33"/>
      <c r="AJ752" s="33"/>
      <c r="AK752" s="33"/>
      <c r="AL752" s="33"/>
      <c r="AM752" s="33"/>
      <c r="AN752" s="33"/>
      <c r="AO752" s="33"/>
      <c r="AP752" s="33"/>
      <c r="AQ752" s="33"/>
      <c r="AR752" s="33"/>
      <c r="AS752" s="33"/>
      <c r="AT752" s="33"/>
      <c r="AU752" s="33"/>
      <c r="AV752" s="33"/>
      <c r="AW752" s="33"/>
      <c r="AX752" s="33"/>
      <c r="AY752" s="33"/>
      <c r="AZ752" s="33"/>
    </row>
    <row r="753" spans="1:52" s="4" customFormat="1" ht="12">
      <c r="A753" s="32"/>
      <c r="B753" s="5"/>
      <c r="C753" s="33"/>
      <c r="D753" s="33"/>
      <c r="E753" s="33"/>
      <c r="F753" s="37"/>
      <c r="G753" s="5"/>
      <c r="H753" s="5"/>
      <c r="I753" s="5"/>
      <c r="J753" s="5"/>
      <c r="K753" s="37"/>
      <c r="L753" s="37"/>
      <c r="M753" s="33"/>
      <c r="N753" s="33"/>
      <c r="O753" s="33"/>
      <c r="P753" s="33"/>
      <c r="Q753" s="33"/>
      <c r="R753" s="33"/>
      <c r="S753" s="33"/>
      <c r="T753" s="33"/>
      <c r="U753" s="33"/>
      <c r="V753" s="33"/>
      <c r="W753" s="33"/>
      <c r="X753" s="33"/>
      <c r="Y753" s="33"/>
      <c r="Z753" s="33"/>
      <c r="AA753" s="33"/>
      <c r="AB753" s="33"/>
      <c r="AC753" s="33"/>
      <c r="AD753" s="33"/>
      <c r="AE753" s="33"/>
      <c r="AF753" s="33"/>
      <c r="AG753" s="33"/>
      <c r="AH753" s="33"/>
      <c r="AI753" s="33"/>
      <c r="AJ753" s="33"/>
      <c r="AK753" s="33"/>
      <c r="AL753" s="33"/>
      <c r="AM753" s="33"/>
      <c r="AN753" s="33"/>
      <c r="AO753" s="33"/>
      <c r="AP753" s="33"/>
      <c r="AQ753" s="33"/>
      <c r="AR753" s="33"/>
      <c r="AS753" s="33"/>
      <c r="AT753" s="33"/>
      <c r="AU753" s="33"/>
      <c r="AV753" s="33"/>
      <c r="AW753" s="33"/>
      <c r="AX753" s="33"/>
      <c r="AY753" s="33"/>
      <c r="AZ753" s="33"/>
    </row>
    <row r="754" spans="1:52" s="4" customFormat="1" ht="12">
      <c r="A754" s="32"/>
      <c r="B754" s="5"/>
      <c r="C754" s="33"/>
      <c r="D754" s="33"/>
      <c r="E754" s="33"/>
      <c r="F754" s="37"/>
      <c r="G754" s="5"/>
      <c r="H754" s="5"/>
      <c r="I754" s="5"/>
      <c r="J754" s="5"/>
      <c r="K754" s="37"/>
      <c r="L754" s="37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  <c r="X754" s="33"/>
      <c r="Y754" s="33"/>
      <c r="Z754" s="33"/>
      <c r="AA754" s="33"/>
      <c r="AB754" s="33"/>
      <c r="AC754" s="33"/>
      <c r="AD754" s="33"/>
      <c r="AE754" s="33"/>
      <c r="AF754" s="33"/>
      <c r="AG754" s="33"/>
      <c r="AH754" s="33"/>
      <c r="AI754" s="33"/>
      <c r="AJ754" s="33"/>
      <c r="AK754" s="33"/>
      <c r="AL754" s="33"/>
      <c r="AM754" s="33"/>
      <c r="AN754" s="33"/>
      <c r="AO754" s="33"/>
      <c r="AP754" s="33"/>
      <c r="AQ754" s="33"/>
      <c r="AR754" s="33"/>
      <c r="AS754" s="33"/>
      <c r="AT754" s="33"/>
      <c r="AU754" s="33"/>
      <c r="AV754" s="33"/>
      <c r="AW754" s="33"/>
      <c r="AX754" s="33"/>
      <c r="AY754" s="33"/>
      <c r="AZ754" s="33"/>
    </row>
    <row r="755" spans="1:52" s="4" customFormat="1" ht="12">
      <c r="A755" s="32"/>
      <c r="B755" s="5"/>
      <c r="C755" s="33"/>
      <c r="D755" s="33"/>
      <c r="E755" s="33"/>
      <c r="F755" s="37"/>
      <c r="G755" s="5"/>
      <c r="H755" s="5"/>
      <c r="I755" s="5"/>
      <c r="J755" s="5"/>
      <c r="K755" s="37"/>
      <c r="L755" s="37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33"/>
      <c r="X755" s="33"/>
      <c r="Y755" s="33"/>
      <c r="Z755" s="33"/>
      <c r="AA755" s="33"/>
      <c r="AB755" s="33"/>
      <c r="AC755" s="33"/>
      <c r="AD755" s="33"/>
      <c r="AE755" s="33"/>
      <c r="AF755" s="33"/>
      <c r="AG755" s="33"/>
      <c r="AH755" s="33"/>
      <c r="AI755" s="33"/>
      <c r="AJ755" s="33"/>
      <c r="AK755" s="33"/>
      <c r="AL755" s="33"/>
      <c r="AM755" s="33"/>
      <c r="AN755" s="33"/>
      <c r="AO755" s="33"/>
      <c r="AP755" s="33"/>
      <c r="AQ755" s="33"/>
      <c r="AR755" s="33"/>
      <c r="AS755" s="33"/>
      <c r="AT755" s="33"/>
      <c r="AU755" s="33"/>
      <c r="AV755" s="33"/>
      <c r="AW755" s="33"/>
      <c r="AX755" s="33"/>
      <c r="AY755" s="33"/>
      <c r="AZ755" s="33"/>
    </row>
    <row r="756" spans="1:52" s="4" customFormat="1" ht="12">
      <c r="A756" s="32"/>
      <c r="B756" s="5"/>
      <c r="C756" s="33"/>
      <c r="D756" s="33"/>
      <c r="E756" s="33"/>
      <c r="F756" s="37"/>
      <c r="G756" s="5"/>
      <c r="H756" s="5"/>
      <c r="I756" s="5"/>
      <c r="J756" s="5"/>
      <c r="K756" s="37"/>
      <c r="L756" s="37"/>
      <c r="M756" s="33"/>
      <c r="N756" s="33"/>
      <c r="O756" s="33"/>
      <c r="P756" s="33"/>
      <c r="Q756" s="33"/>
      <c r="R756" s="33"/>
      <c r="S756" s="33"/>
      <c r="T756" s="33"/>
      <c r="U756" s="33"/>
      <c r="V756" s="33"/>
      <c r="W756" s="33"/>
      <c r="X756" s="33"/>
      <c r="Y756" s="33"/>
      <c r="Z756" s="33"/>
      <c r="AA756" s="33"/>
      <c r="AB756" s="33"/>
      <c r="AC756" s="33"/>
      <c r="AD756" s="33"/>
      <c r="AE756" s="33"/>
      <c r="AF756" s="33"/>
      <c r="AG756" s="33"/>
      <c r="AH756" s="33"/>
      <c r="AI756" s="33"/>
      <c r="AJ756" s="33"/>
      <c r="AK756" s="33"/>
      <c r="AL756" s="33"/>
      <c r="AM756" s="33"/>
      <c r="AN756" s="33"/>
      <c r="AO756" s="33"/>
      <c r="AP756" s="33"/>
      <c r="AQ756" s="33"/>
      <c r="AR756" s="33"/>
      <c r="AS756" s="33"/>
      <c r="AT756" s="33"/>
      <c r="AU756" s="33"/>
      <c r="AV756" s="33"/>
      <c r="AW756" s="33"/>
      <c r="AX756" s="33"/>
      <c r="AY756" s="33"/>
      <c r="AZ756" s="33"/>
    </row>
    <row r="757" spans="1:52" s="4" customFormat="1" ht="12">
      <c r="A757" s="32"/>
      <c r="B757" s="5"/>
      <c r="C757" s="33"/>
      <c r="D757" s="33"/>
      <c r="E757" s="33"/>
      <c r="F757" s="37"/>
      <c r="G757" s="5"/>
      <c r="H757" s="5"/>
      <c r="I757" s="5"/>
      <c r="J757" s="5"/>
      <c r="K757" s="37"/>
      <c r="L757" s="37"/>
      <c r="M757" s="33"/>
      <c r="N757" s="33"/>
      <c r="O757" s="33"/>
      <c r="P757" s="33"/>
      <c r="Q757" s="33"/>
      <c r="R757" s="33"/>
      <c r="S757" s="33"/>
      <c r="T757" s="33"/>
      <c r="U757" s="33"/>
      <c r="V757" s="33"/>
      <c r="W757" s="33"/>
      <c r="X757" s="33"/>
      <c r="Y757" s="33"/>
      <c r="Z757" s="33"/>
      <c r="AA757" s="33"/>
      <c r="AB757" s="33"/>
      <c r="AC757" s="33"/>
      <c r="AD757" s="33"/>
      <c r="AE757" s="33"/>
      <c r="AF757" s="33"/>
      <c r="AG757" s="33"/>
      <c r="AH757" s="33"/>
      <c r="AI757" s="33"/>
      <c r="AJ757" s="33"/>
      <c r="AK757" s="33"/>
      <c r="AL757" s="33"/>
      <c r="AM757" s="33"/>
      <c r="AN757" s="33"/>
      <c r="AO757" s="33"/>
      <c r="AP757" s="33"/>
      <c r="AQ757" s="33"/>
      <c r="AR757" s="33"/>
      <c r="AS757" s="33"/>
      <c r="AT757" s="33"/>
      <c r="AU757" s="33"/>
      <c r="AV757" s="33"/>
      <c r="AW757" s="33"/>
      <c r="AX757" s="33"/>
      <c r="AY757" s="33"/>
      <c r="AZ757" s="33"/>
    </row>
    <row r="758" spans="1:52" s="4" customFormat="1" ht="12">
      <c r="A758" s="32"/>
      <c r="B758" s="5"/>
      <c r="C758" s="33"/>
      <c r="D758" s="33"/>
      <c r="E758" s="33"/>
      <c r="F758" s="37"/>
      <c r="G758" s="5"/>
      <c r="H758" s="5"/>
      <c r="I758" s="5"/>
      <c r="J758" s="5"/>
      <c r="K758" s="37"/>
      <c r="L758" s="37"/>
      <c r="M758" s="33"/>
      <c r="N758" s="33"/>
      <c r="O758" s="33"/>
      <c r="P758" s="33"/>
      <c r="Q758" s="33"/>
      <c r="R758" s="33"/>
      <c r="S758" s="33"/>
      <c r="T758" s="33"/>
      <c r="U758" s="33"/>
      <c r="V758" s="33"/>
      <c r="W758" s="33"/>
      <c r="X758" s="33"/>
      <c r="Y758" s="33"/>
      <c r="Z758" s="33"/>
      <c r="AA758" s="33"/>
      <c r="AB758" s="33"/>
      <c r="AC758" s="33"/>
      <c r="AD758" s="33"/>
      <c r="AE758" s="33"/>
      <c r="AF758" s="33"/>
      <c r="AG758" s="33"/>
      <c r="AH758" s="33"/>
      <c r="AI758" s="33"/>
      <c r="AJ758" s="33"/>
      <c r="AK758" s="33"/>
      <c r="AL758" s="33"/>
      <c r="AM758" s="33"/>
      <c r="AN758" s="33"/>
      <c r="AO758" s="33"/>
      <c r="AP758" s="33"/>
      <c r="AQ758" s="33"/>
      <c r="AR758" s="33"/>
      <c r="AS758" s="33"/>
      <c r="AT758" s="33"/>
      <c r="AU758" s="33"/>
      <c r="AV758" s="33"/>
      <c r="AW758" s="33"/>
      <c r="AX758" s="33"/>
      <c r="AY758" s="33"/>
      <c r="AZ758" s="33"/>
    </row>
    <row r="759" spans="1:52" s="4" customFormat="1" ht="12">
      <c r="A759" s="32"/>
      <c r="B759" s="5"/>
      <c r="C759" s="33"/>
      <c r="D759" s="33"/>
      <c r="E759" s="33"/>
      <c r="F759" s="37"/>
      <c r="G759" s="5"/>
      <c r="H759" s="5"/>
      <c r="I759" s="5"/>
      <c r="J759" s="5"/>
      <c r="K759" s="37"/>
      <c r="L759" s="37"/>
      <c r="M759" s="33"/>
      <c r="N759" s="33"/>
      <c r="O759" s="33"/>
      <c r="P759" s="33"/>
      <c r="Q759" s="33"/>
      <c r="R759" s="33"/>
      <c r="S759" s="33"/>
      <c r="T759" s="33"/>
      <c r="U759" s="33"/>
      <c r="V759" s="33"/>
      <c r="W759" s="33"/>
      <c r="X759" s="33"/>
      <c r="Y759" s="33"/>
      <c r="Z759" s="33"/>
      <c r="AA759" s="33"/>
      <c r="AB759" s="33"/>
      <c r="AC759" s="33"/>
      <c r="AD759" s="33"/>
      <c r="AE759" s="33"/>
      <c r="AF759" s="33"/>
      <c r="AG759" s="33"/>
      <c r="AH759" s="33"/>
      <c r="AI759" s="33"/>
      <c r="AJ759" s="33"/>
      <c r="AK759" s="33"/>
      <c r="AL759" s="33"/>
      <c r="AM759" s="33"/>
      <c r="AN759" s="33"/>
      <c r="AO759" s="33"/>
      <c r="AP759" s="33"/>
      <c r="AQ759" s="33"/>
      <c r="AR759" s="33"/>
      <c r="AS759" s="33"/>
      <c r="AT759" s="33"/>
      <c r="AU759" s="33"/>
      <c r="AV759" s="33"/>
      <c r="AW759" s="33"/>
      <c r="AX759" s="33"/>
      <c r="AY759" s="33"/>
      <c r="AZ759" s="33"/>
    </row>
    <row r="760" spans="1:52" s="4" customFormat="1" ht="12">
      <c r="A760" s="32"/>
      <c r="B760" s="5"/>
      <c r="C760" s="33"/>
      <c r="D760" s="33"/>
      <c r="E760" s="33"/>
      <c r="F760" s="37"/>
      <c r="G760" s="5"/>
      <c r="H760" s="5"/>
      <c r="I760" s="5"/>
      <c r="J760" s="5"/>
      <c r="K760" s="37"/>
      <c r="L760" s="37"/>
      <c r="M760" s="33"/>
      <c r="N760" s="33"/>
      <c r="O760" s="33"/>
      <c r="P760" s="33"/>
      <c r="Q760" s="33"/>
      <c r="R760" s="33"/>
      <c r="S760" s="33"/>
      <c r="T760" s="33"/>
      <c r="U760" s="33"/>
      <c r="V760" s="33"/>
      <c r="W760" s="33"/>
      <c r="X760" s="33"/>
      <c r="Y760" s="33"/>
      <c r="Z760" s="33"/>
      <c r="AA760" s="33"/>
      <c r="AB760" s="33"/>
      <c r="AC760" s="33"/>
      <c r="AD760" s="33"/>
      <c r="AE760" s="33"/>
      <c r="AF760" s="33"/>
      <c r="AG760" s="33"/>
      <c r="AH760" s="33"/>
      <c r="AI760" s="33"/>
      <c r="AJ760" s="33"/>
      <c r="AK760" s="33"/>
      <c r="AL760" s="33"/>
      <c r="AM760" s="33"/>
      <c r="AN760" s="33"/>
      <c r="AO760" s="33"/>
      <c r="AP760" s="33"/>
      <c r="AQ760" s="33"/>
      <c r="AR760" s="33"/>
      <c r="AS760" s="33"/>
      <c r="AT760" s="33"/>
      <c r="AU760" s="33"/>
      <c r="AV760" s="33"/>
      <c r="AW760" s="33"/>
      <c r="AX760" s="33"/>
      <c r="AY760" s="33"/>
      <c r="AZ760" s="33"/>
    </row>
    <row r="761" spans="1:52" s="4" customFormat="1" ht="12">
      <c r="A761" s="32"/>
      <c r="B761" s="5"/>
      <c r="C761" s="33"/>
      <c r="D761" s="33"/>
      <c r="E761" s="33"/>
      <c r="F761" s="37"/>
      <c r="G761" s="5"/>
      <c r="H761" s="5"/>
      <c r="I761" s="5"/>
      <c r="J761" s="5"/>
      <c r="K761" s="37"/>
      <c r="L761" s="37"/>
      <c r="M761" s="33"/>
      <c r="N761" s="33"/>
      <c r="O761" s="33"/>
      <c r="P761" s="33"/>
      <c r="Q761" s="33"/>
      <c r="R761" s="33"/>
      <c r="S761" s="33"/>
      <c r="T761" s="33"/>
      <c r="U761" s="33"/>
      <c r="V761" s="33"/>
      <c r="W761" s="33"/>
      <c r="X761" s="33"/>
      <c r="Y761" s="33"/>
      <c r="Z761" s="33"/>
      <c r="AA761" s="33"/>
      <c r="AB761" s="33"/>
      <c r="AC761" s="33"/>
      <c r="AD761" s="33"/>
      <c r="AE761" s="33"/>
      <c r="AF761" s="33"/>
      <c r="AG761" s="33"/>
      <c r="AH761" s="33"/>
      <c r="AI761" s="33"/>
      <c r="AJ761" s="33"/>
      <c r="AK761" s="33"/>
      <c r="AL761" s="33"/>
      <c r="AM761" s="33"/>
      <c r="AN761" s="33"/>
      <c r="AO761" s="33"/>
      <c r="AP761" s="33"/>
      <c r="AQ761" s="33"/>
      <c r="AR761" s="33"/>
      <c r="AS761" s="33"/>
      <c r="AT761" s="33"/>
      <c r="AU761" s="33"/>
      <c r="AV761" s="33"/>
      <c r="AW761" s="33"/>
      <c r="AX761" s="33"/>
      <c r="AY761" s="33"/>
      <c r="AZ761" s="33"/>
    </row>
    <row r="762" spans="1:52" s="4" customFormat="1" ht="12">
      <c r="A762" s="32"/>
      <c r="B762" s="5"/>
      <c r="C762" s="33"/>
      <c r="D762" s="33"/>
      <c r="E762" s="33"/>
      <c r="F762" s="37"/>
      <c r="G762" s="5"/>
      <c r="H762" s="5"/>
      <c r="I762" s="5"/>
      <c r="J762" s="5"/>
      <c r="K762" s="37"/>
      <c r="L762" s="37"/>
      <c r="M762" s="33"/>
      <c r="N762" s="33"/>
      <c r="O762" s="33"/>
      <c r="P762" s="33"/>
      <c r="Q762" s="33"/>
      <c r="R762" s="33"/>
      <c r="S762" s="33"/>
      <c r="T762" s="33"/>
      <c r="U762" s="33"/>
      <c r="V762" s="33"/>
      <c r="W762" s="33"/>
      <c r="X762" s="33"/>
      <c r="Y762" s="33"/>
      <c r="Z762" s="33"/>
      <c r="AA762" s="33"/>
      <c r="AB762" s="33"/>
      <c r="AC762" s="33"/>
      <c r="AD762" s="33"/>
      <c r="AE762" s="33"/>
      <c r="AF762" s="33"/>
      <c r="AG762" s="33"/>
      <c r="AH762" s="33"/>
      <c r="AI762" s="33"/>
      <c r="AJ762" s="33"/>
      <c r="AK762" s="33"/>
      <c r="AL762" s="33"/>
      <c r="AM762" s="33"/>
      <c r="AN762" s="33"/>
      <c r="AO762" s="33"/>
      <c r="AP762" s="33"/>
      <c r="AQ762" s="33"/>
      <c r="AR762" s="33"/>
      <c r="AS762" s="33"/>
      <c r="AT762" s="33"/>
      <c r="AU762" s="33"/>
      <c r="AV762" s="33"/>
      <c r="AW762" s="33"/>
      <c r="AX762" s="33"/>
      <c r="AY762" s="33"/>
      <c r="AZ762" s="33"/>
    </row>
    <row r="763" spans="1:52" s="4" customFormat="1" ht="12">
      <c r="A763" s="32"/>
      <c r="B763" s="5"/>
      <c r="C763" s="33"/>
      <c r="D763" s="33"/>
      <c r="E763" s="33"/>
      <c r="F763" s="37"/>
      <c r="G763" s="5"/>
      <c r="H763" s="5"/>
      <c r="I763" s="5"/>
      <c r="J763" s="5"/>
      <c r="K763" s="37"/>
      <c r="L763" s="37"/>
      <c r="M763" s="33"/>
      <c r="N763" s="33"/>
      <c r="O763" s="33"/>
      <c r="P763" s="33"/>
      <c r="Q763" s="33"/>
      <c r="R763" s="33"/>
      <c r="S763" s="33"/>
      <c r="T763" s="33"/>
      <c r="U763" s="33"/>
      <c r="V763" s="33"/>
      <c r="W763" s="33"/>
      <c r="X763" s="33"/>
      <c r="Y763" s="33"/>
      <c r="Z763" s="33"/>
      <c r="AA763" s="33"/>
      <c r="AB763" s="33"/>
      <c r="AC763" s="33"/>
      <c r="AD763" s="33"/>
      <c r="AE763" s="33"/>
      <c r="AF763" s="33"/>
      <c r="AG763" s="33"/>
      <c r="AH763" s="33"/>
      <c r="AI763" s="33"/>
      <c r="AJ763" s="33"/>
      <c r="AK763" s="33"/>
      <c r="AL763" s="33"/>
      <c r="AM763" s="33"/>
      <c r="AN763" s="33"/>
      <c r="AO763" s="33"/>
      <c r="AP763" s="33"/>
      <c r="AQ763" s="33"/>
      <c r="AR763" s="33"/>
      <c r="AS763" s="33"/>
      <c r="AT763" s="33"/>
      <c r="AU763" s="33"/>
      <c r="AV763" s="33"/>
      <c r="AW763" s="33"/>
      <c r="AX763" s="33"/>
      <c r="AY763" s="33"/>
      <c r="AZ763" s="33"/>
    </row>
    <row r="764" spans="1:52" s="4" customFormat="1" ht="12">
      <c r="A764" s="32"/>
      <c r="B764" s="5"/>
      <c r="C764" s="33"/>
      <c r="D764" s="33"/>
      <c r="E764" s="33"/>
      <c r="F764" s="37"/>
      <c r="G764" s="5"/>
      <c r="H764" s="5"/>
      <c r="I764" s="5"/>
      <c r="J764" s="5"/>
      <c r="K764" s="37"/>
      <c r="L764" s="37"/>
      <c r="M764" s="33"/>
      <c r="N764" s="33"/>
      <c r="O764" s="33"/>
      <c r="P764" s="33"/>
      <c r="Q764" s="33"/>
      <c r="R764" s="33"/>
      <c r="S764" s="33"/>
      <c r="T764" s="33"/>
      <c r="U764" s="33"/>
      <c r="V764" s="33"/>
      <c r="W764" s="33"/>
      <c r="X764" s="33"/>
      <c r="Y764" s="33"/>
      <c r="Z764" s="33"/>
      <c r="AA764" s="33"/>
      <c r="AB764" s="33"/>
      <c r="AC764" s="33"/>
      <c r="AD764" s="33"/>
      <c r="AE764" s="33"/>
      <c r="AF764" s="33"/>
      <c r="AG764" s="33"/>
      <c r="AH764" s="33"/>
      <c r="AI764" s="33"/>
      <c r="AJ764" s="33"/>
      <c r="AK764" s="33"/>
      <c r="AL764" s="33"/>
      <c r="AM764" s="33"/>
      <c r="AN764" s="33"/>
      <c r="AO764" s="33"/>
      <c r="AP764" s="33"/>
      <c r="AQ764" s="33"/>
      <c r="AR764" s="33"/>
      <c r="AS764" s="33"/>
      <c r="AT764" s="33"/>
      <c r="AU764" s="33"/>
      <c r="AV764" s="33"/>
      <c r="AW764" s="33"/>
      <c r="AX764" s="33"/>
      <c r="AY764" s="33"/>
      <c r="AZ764" s="33"/>
    </row>
    <row r="765" spans="1:52" s="4" customFormat="1" ht="12">
      <c r="A765" s="32"/>
      <c r="B765" s="5"/>
      <c r="C765" s="33"/>
      <c r="D765" s="33"/>
      <c r="E765" s="33"/>
      <c r="F765" s="37"/>
      <c r="G765" s="5"/>
      <c r="H765" s="5"/>
      <c r="I765" s="5"/>
      <c r="J765" s="5"/>
      <c r="K765" s="37"/>
      <c r="L765" s="37"/>
      <c r="M765" s="33"/>
      <c r="N765" s="33"/>
      <c r="O765" s="33"/>
      <c r="P765" s="33"/>
      <c r="Q765" s="33"/>
      <c r="R765" s="33"/>
      <c r="S765" s="33"/>
      <c r="T765" s="33"/>
      <c r="U765" s="33"/>
      <c r="V765" s="33"/>
      <c r="W765" s="33"/>
      <c r="X765" s="33"/>
      <c r="Y765" s="33"/>
      <c r="Z765" s="33"/>
      <c r="AA765" s="33"/>
      <c r="AB765" s="33"/>
      <c r="AC765" s="33"/>
      <c r="AD765" s="33"/>
      <c r="AE765" s="33"/>
      <c r="AF765" s="33"/>
      <c r="AG765" s="33"/>
      <c r="AH765" s="33"/>
      <c r="AI765" s="33"/>
      <c r="AJ765" s="33"/>
      <c r="AK765" s="33"/>
      <c r="AL765" s="33"/>
      <c r="AM765" s="33"/>
      <c r="AN765" s="33"/>
      <c r="AO765" s="33"/>
      <c r="AP765" s="33"/>
      <c r="AQ765" s="33"/>
      <c r="AR765" s="33"/>
      <c r="AS765" s="33"/>
      <c r="AT765" s="33"/>
      <c r="AU765" s="33"/>
      <c r="AV765" s="33"/>
      <c r="AW765" s="33"/>
      <c r="AX765" s="33"/>
      <c r="AY765" s="33"/>
      <c r="AZ765" s="33"/>
    </row>
    <row r="766" spans="1:52" s="4" customFormat="1" ht="12">
      <c r="A766" s="32"/>
      <c r="B766" s="5"/>
      <c r="C766" s="33"/>
      <c r="D766" s="33"/>
      <c r="E766" s="33"/>
      <c r="F766" s="37"/>
      <c r="G766" s="5"/>
      <c r="H766" s="5"/>
      <c r="I766" s="5"/>
      <c r="J766" s="5"/>
      <c r="K766" s="37"/>
      <c r="L766" s="37"/>
      <c r="M766" s="33"/>
      <c r="N766" s="33"/>
      <c r="O766" s="33"/>
      <c r="P766" s="33"/>
      <c r="Q766" s="33"/>
      <c r="R766" s="33"/>
      <c r="S766" s="33"/>
      <c r="T766" s="33"/>
      <c r="U766" s="33"/>
      <c r="V766" s="33"/>
      <c r="W766" s="33"/>
      <c r="X766" s="33"/>
      <c r="Y766" s="33"/>
      <c r="Z766" s="33"/>
      <c r="AA766" s="33"/>
      <c r="AB766" s="33"/>
      <c r="AC766" s="33"/>
      <c r="AD766" s="33"/>
      <c r="AE766" s="33"/>
      <c r="AF766" s="33"/>
      <c r="AG766" s="33"/>
      <c r="AH766" s="33"/>
      <c r="AI766" s="33"/>
      <c r="AJ766" s="33"/>
      <c r="AK766" s="33"/>
      <c r="AL766" s="33"/>
      <c r="AM766" s="33"/>
      <c r="AN766" s="33"/>
      <c r="AO766" s="33"/>
      <c r="AP766" s="33"/>
      <c r="AQ766" s="33"/>
      <c r="AR766" s="33"/>
      <c r="AS766" s="33"/>
      <c r="AT766" s="33"/>
      <c r="AU766" s="33"/>
      <c r="AV766" s="33"/>
      <c r="AW766" s="33"/>
      <c r="AX766" s="33"/>
      <c r="AY766" s="33"/>
      <c r="AZ766" s="33"/>
    </row>
    <row r="767" spans="1:52" s="4" customFormat="1" ht="12">
      <c r="A767" s="32"/>
      <c r="B767" s="5"/>
      <c r="C767" s="33"/>
      <c r="D767" s="33"/>
      <c r="E767" s="33"/>
      <c r="F767" s="37"/>
      <c r="G767" s="5"/>
      <c r="H767" s="5"/>
      <c r="I767" s="5"/>
      <c r="J767" s="5"/>
      <c r="K767" s="37"/>
      <c r="L767" s="37"/>
      <c r="M767" s="33"/>
      <c r="N767" s="33"/>
      <c r="O767" s="33"/>
      <c r="P767" s="33"/>
      <c r="Q767" s="33"/>
      <c r="R767" s="33"/>
      <c r="S767" s="33"/>
      <c r="T767" s="33"/>
      <c r="U767" s="33"/>
      <c r="V767" s="33"/>
      <c r="W767" s="33"/>
      <c r="X767" s="33"/>
      <c r="Y767" s="33"/>
      <c r="Z767" s="33"/>
      <c r="AA767" s="33"/>
      <c r="AB767" s="33"/>
      <c r="AC767" s="33"/>
      <c r="AD767" s="33"/>
      <c r="AE767" s="33"/>
      <c r="AF767" s="33"/>
      <c r="AG767" s="33"/>
      <c r="AH767" s="33"/>
      <c r="AI767" s="33"/>
      <c r="AJ767" s="33"/>
      <c r="AK767" s="33"/>
      <c r="AL767" s="33"/>
      <c r="AM767" s="33"/>
      <c r="AN767" s="33"/>
      <c r="AO767" s="33"/>
      <c r="AP767" s="33"/>
      <c r="AQ767" s="33"/>
      <c r="AR767" s="33"/>
      <c r="AS767" s="33"/>
      <c r="AT767" s="33"/>
      <c r="AU767" s="33"/>
      <c r="AV767" s="33"/>
      <c r="AW767" s="33"/>
      <c r="AX767" s="33"/>
      <c r="AY767" s="33"/>
      <c r="AZ767" s="33"/>
    </row>
    <row r="768" spans="1:52" s="4" customFormat="1" ht="12">
      <c r="A768" s="32"/>
      <c r="B768" s="5"/>
      <c r="C768" s="33"/>
      <c r="D768" s="33"/>
      <c r="E768" s="33"/>
      <c r="F768" s="37"/>
      <c r="G768" s="5"/>
      <c r="H768" s="5"/>
      <c r="I768" s="5"/>
      <c r="J768" s="5"/>
      <c r="K768" s="37"/>
      <c r="L768" s="37"/>
      <c r="M768" s="33"/>
      <c r="N768" s="33"/>
      <c r="O768" s="33"/>
      <c r="P768" s="33"/>
      <c r="Q768" s="33"/>
      <c r="R768" s="33"/>
      <c r="S768" s="33"/>
      <c r="T768" s="33"/>
      <c r="U768" s="33"/>
      <c r="V768" s="33"/>
      <c r="W768" s="33"/>
      <c r="X768" s="33"/>
      <c r="Y768" s="33"/>
      <c r="Z768" s="33"/>
      <c r="AA768" s="33"/>
      <c r="AB768" s="33"/>
      <c r="AC768" s="33"/>
      <c r="AD768" s="33"/>
      <c r="AE768" s="33"/>
      <c r="AF768" s="33"/>
      <c r="AG768" s="33"/>
      <c r="AH768" s="33"/>
      <c r="AI768" s="33"/>
      <c r="AJ768" s="33"/>
      <c r="AK768" s="33"/>
      <c r="AL768" s="33"/>
      <c r="AM768" s="33"/>
      <c r="AN768" s="33"/>
      <c r="AO768" s="33"/>
      <c r="AP768" s="33"/>
      <c r="AQ768" s="33"/>
      <c r="AR768" s="33"/>
      <c r="AS768" s="33"/>
      <c r="AT768" s="33"/>
      <c r="AU768" s="33"/>
      <c r="AV768" s="33"/>
      <c r="AW768" s="33"/>
      <c r="AX768" s="33"/>
      <c r="AY768" s="33"/>
      <c r="AZ768" s="33"/>
    </row>
    <row r="769" spans="1:52" s="4" customFormat="1" ht="12">
      <c r="A769" s="32"/>
      <c r="B769" s="5"/>
      <c r="C769" s="33"/>
      <c r="D769" s="33"/>
      <c r="E769" s="33"/>
      <c r="F769" s="37"/>
      <c r="G769" s="5"/>
      <c r="H769" s="5"/>
      <c r="I769" s="5"/>
      <c r="J769" s="5"/>
      <c r="K769" s="37"/>
      <c r="L769" s="37"/>
      <c r="M769" s="33"/>
      <c r="N769" s="33"/>
      <c r="O769" s="33"/>
      <c r="P769" s="33"/>
      <c r="Q769" s="33"/>
      <c r="R769" s="33"/>
      <c r="S769" s="33"/>
      <c r="T769" s="33"/>
      <c r="U769" s="33"/>
      <c r="V769" s="33"/>
      <c r="W769" s="33"/>
      <c r="X769" s="33"/>
      <c r="Y769" s="33"/>
      <c r="Z769" s="33"/>
      <c r="AA769" s="33"/>
      <c r="AB769" s="33"/>
      <c r="AC769" s="33"/>
      <c r="AD769" s="33"/>
      <c r="AE769" s="33"/>
      <c r="AF769" s="33"/>
      <c r="AG769" s="33"/>
      <c r="AH769" s="33"/>
      <c r="AI769" s="33"/>
      <c r="AJ769" s="33"/>
      <c r="AK769" s="33"/>
      <c r="AL769" s="33"/>
      <c r="AM769" s="33"/>
      <c r="AN769" s="33"/>
      <c r="AO769" s="33"/>
      <c r="AP769" s="33"/>
      <c r="AQ769" s="33"/>
      <c r="AR769" s="33"/>
      <c r="AS769" s="33"/>
      <c r="AT769" s="33"/>
      <c r="AU769" s="33"/>
      <c r="AV769" s="33"/>
      <c r="AW769" s="33"/>
      <c r="AX769" s="33"/>
      <c r="AY769" s="33"/>
      <c r="AZ769" s="33"/>
    </row>
    <row r="770" spans="1:52" s="4" customFormat="1" ht="12">
      <c r="A770" s="32"/>
      <c r="B770" s="5"/>
      <c r="C770" s="33"/>
      <c r="D770" s="33"/>
      <c r="E770" s="33"/>
      <c r="F770" s="37"/>
      <c r="G770" s="5"/>
      <c r="H770" s="5"/>
      <c r="I770" s="5"/>
      <c r="J770" s="5"/>
      <c r="K770" s="37"/>
      <c r="L770" s="37"/>
      <c r="M770" s="33"/>
      <c r="N770" s="33"/>
      <c r="O770" s="33"/>
      <c r="P770" s="33"/>
      <c r="Q770" s="33"/>
      <c r="R770" s="33"/>
      <c r="S770" s="33"/>
      <c r="T770" s="33"/>
      <c r="U770" s="33"/>
      <c r="V770" s="33"/>
      <c r="W770" s="33"/>
      <c r="X770" s="33"/>
      <c r="Y770" s="33"/>
      <c r="Z770" s="33"/>
      <c r="AA770" s="33"/>
      <c r="AB770" s="33"/>
      <c r="AC770" s="33"/>
      <c r="AD770" s="33"/>
      <c r="AE770" s="33"/>
      <c r="AF770" s="33"/>
      <c r="AG770" s="33"/>
      <c r="AH770" s="33"/>
      <c r="AI770" s="33"/>
      <c r="AJ770" s="33"/>
      <c r="AK770" s="33"/>
      <c r="AL770" s="33"/>
      <c r="AM770" s="33"/>
      <c r="AN770" s="33"/>
      <c r="AO770" s="33"/>
      <c r="AP770" s="33"/>
      <c r="AQ770" s="33"/>
      <c r="AR770" s="33"/>
      <c r="AS770" s="33"/>
      <c r="AT770" s="33"/>
      <c r="AU770" s="33"/>
      <c r="AV770" s="33"/>
      <c r="AW770" s="33"/>
      <c r="AX770" s="33"/>
      <c r="AY770" s="33"/>
      <c r="AZ770" s="33"/>
    </row>
    <row r="771" spans="1:52" s="4" customFormat="1" ht="12">
      <c r="A771" s="32"/>
      <c r="B771" s="5"/>
      <c r="C771" s="33"/>
      <c r="D771" s="33"/>
      <c r="E771" s="33"/>
      <c r="F771" s="37"/>
      <c r="G771" s="5"/>
      <c r="H771" s="5"/>
      <c r="I771" s="5"/>
      <c r="J771" s="5"/>
      <c r="K771" s="37"/>
      <c r="L771" s="37"/>
      <c r="M771" s="33"/>
      <c r="N771" s="33"/>
      <c r="O771" s="33"/>
      <c r="P771" s="33"/>
      <c r="Q771" s="33"/>
      <c r="R771" s="33"/>
      <c r="S771" s="33"/>
      <c r="T771" s="33"/>
      <c r="U771" s="33"/>
      <c r="V771" s="33"/>
      <c r="W771" s="33"/>
      <c r="X771" s="33"/>
      <c r="Y771" s="33"/>
      <c r="Z771" s="33"/>
      <c r="AA771" s="33"/>
      <c r="AB771" s="33"/>
      <c r="AC771" s="33"/>
      <c r="AD771" s="33"/>
      <c r="AE771" s="33"/>
      <c r="AF771" s="33"/>
      <c r="AG771" s="33"/>
      <c r="AH771" s="33"/>
      <c r="AI771" s="33"/>
      <c r="AJ771" s="33"/>
      <c r="AK771" s="33"/>
      <c r="AL771" s="33"/>
      <c r="AM771" s="33"/>
      <c r="AN771" s="33"/>
      <c r="AO771" s="33"/>
      <c r="AP771" s="33"/>
      <c r="AQ771" s="33"/>
      <c r="AR771" s="33"/>
      <c r="AS771" s="33"/>
      <c r="AT771" s="33"/>
      <c r="AU771" s="33"/>
      <c r="AV771" s="33"/>
      <c r="AW771" s="33"/>
      <c r="AX771" s="33"/>
      <c r="AY771" s="33"/>
      <c r="AZ771" s="33"/>
    </row>
    <row r="772" spans="1:52" s="4" customFormat="1" ht="12">
      <c r="A772" s="32"/>
      <c r="B772" s="5"/>
      <c r="C772" s="33"/>
      <c r="D772" s="33"/>
      <c r="E772" s="33"/>
      <c r="F772" s="37"/>
      <c r="G772" s="5"/>
      <c r="H772" s="5"/>
      <c r="I772" s="5"/>
      <c r="J772" s="5"/>
      <c r="K772" s="37"/>
      <c r="L772" s="37"/>
      <c r="M772" s="33"/>
      <c r="N772" s="33"/>
      <c r="O772" s="33"/>
      <c r="P772" s="33"/>
      <c r="Q772" s="33"/>
      <c r="R772" s="33"/>
      <c r="S772" s="33"/>
      <c r="T772" s="33"/>
      <c r="U772" s="33"/>
      <c r="V772" s="33"/>
      <c r="W772" s="33"/>
      <c r="X772" s="33"/>
      <c r="Y772" s="33"/>
      <c r="Z772" s="33"/>
      <c r="AA772" s="33"/>
      <c r="AB772" s="33"/>
      <c r="AC772" s="33"/>
      <c r="AD772" s="33"/>
      <c r="AE772" s="33"/>
      <c r="AF772" s="33"/>
      <c r="AG772" s="33"/>
      <c r="AH772" s="33"/>
      <c r="AI772" s="33"/>
      <c r="AJ772" s="33"/>
      <c r="AK772" s="33"/>
      <c r="AL772" s="33"/>
      <c r="AM772" s="33"/>
      <c r="AN772" s="33"/>
      <c r="AO772" s="33"/>
      <c r="AP772" s="33"/>
      <c r="AQ772" s="33"/>
      <c r="AR772" s="33"/>
      <c r="AS772" s="33"/>
      <c r="AT772" s="33"/>
      <c r="AU772" s="33"/>
      <c r="AV772" s="33"/>
      <c r="AW772" s="33"/>
      <c r="AX772" s="33"/>
      <c r="AY772" s="33"/>
      <c r="AZ772" s="33"/>
    </row>
    <row r="773" spans="1:52" s="4" customFormat="1" ht="12">
      <c r="A773" s="32"/>
      <c r="B773" s="5"/>
      <c r="C773" s="33"/>
      <c r="D773" s="33"/>
      <c r="E773" s="33"/>
      <c r="F773" s="37"/>
      <c r="G773" s="5"/>
      <c r="H773" s="5"/>
      <c r="I773" s="5"/>
      <c r="J773" s="5"/>
      <c r="K773" s="37"/>
      <c r="L773" s="37"/>
      <c r="M773" s="33"/>
      <c r="N773" s="33"/>
      <c r="O773" s="33"/>
      <c r="P773" s="33"/>
      <c r="Q773" s="33"/>
      <c r="R773" s="33"/>
      <c r="S773" s="33"/>
      <c r="T773" s="33"/>
      <c r="U773" s="33"/>
      <c r="V773" s="33"/>
      <c r="W773" s="33"/>
      <c r="X773" s="33"/>
      <c r="Y773" s="33"/>
      <c r="Z773" s="33"/>
      <c r="AA773" s="33"/>
      <c r="AB773" s="33"/>
      <c r="AC773" s="33"/>
      <c r="AD773" s="33"/>
      <c r="AE773" s="33"/>
      <c r="AF773" s="33"/>
      <c r="AG773" s="33"/>
      <c r="AH773" s="33"/>
      <c r="AI773" s="33"/>
      <c r="AJ773" s="33"/>
      <c r="AK773" s="33"/>
      <c r="AL773" s="33"/>
      <c r="AM773" s="33"/>
      <c r="AN773" s="33"/>
      <c r="AO773" s="33"/>
      <c r="AP773" s="33"/>
      <c r="AQ773" s="33"/>
      <c r="AR773" s="33"/>
      <c r="AS773" s="33"/>
      <c r="AT773" s="33"/>
      <c r="AU773" s="33"/>
      <c r="AV773" s="33"/>
      <c r="AW773" s="33"/>
      <c r="AX773" s="33"/>
      <c r="AY773" s="33"/>
      <c r="AZ773" s="33"/>
    </row>
    <row r="774" spans="1:52" s="4" customFormat="1" ht="12">
      <c r="A774" s="32"/>
      <c r="B774" s="5"/>
      <c r="C774" s="33"/>
      <c r="D774" s="33"/>
      <c r="E774" s="33"/>
      <c r="F774" s="37"/>
      <c r="G774" s="5"/>
      <c r="H774" s="5"/>
      <c r="I774" s="5"/>
      <c r="J774" s="5"/>
      <c r="K774" s="37"/>
      <c r="L774" s="37"/>
      <c r="M774" s="33"/>
      <c r="N774" s="33"/>
      <c r="O774" s="33"/>
      <c r="P774" s="33"/>
      <c r="Q774" s="33"/>
      <c r="R774" s="33"/>
      <c r="S774" s="33"/>
      <c r="T774" s="33"/>
      <c r="U774" s="33"/>
      <c r="V774" s="33"/>
      <c r="W774" s="33"/>
      <c r="X774" s="33"/>
      <c r="Y774" s="33"/>
      <c r="Z774" s="33"/>
      <c r="AA774" s="33"/>
      <c r="AB774" s="33"/>
      <c r="AC774" s="33"/>
      <c r="AD774" s="33"/>
      <c r="AE774" s="33"/>
      <c r="AF774" s="33"/>
      <c r="AG774" s="33"/>
      <c r="AH774" s="33"/>
      <c r="AI774" s="33"/>
      <c r="AJ774" s="33"/>
      <c r="AK774" s="33"/>
      <c r="AL774" s="33"/>
      <c r="AM774" s="33"/>
      <c r="AN774" s="33"/>
      <c r="AO774" s="33"/>
      <c r="AP774" s="33"/>
      <c r="AQ774" s="33"/>
      <c r="AR774" s="33"/>
      <c r="AS774" s="33"/>
      <c r="AT774" s="33"/>
      <c r="AU774" s="33"/>
      <c r="AV774" s="33"/>
      <c r="AW774" s="33"/>
      <c r="AX774" s="33"/>
      <c r="AY774" s="33"/>
      <c r="AZ774" s="33"/>
    </row>
    <row r="775" spans="1:52" s="4" customFormat="1" ht="12">
      <c r="A775" s="32"/>
      <c r="B775" s="5"/>
      <c r="C775" s="33"/>
      <c r="D775" s="33"/>
      <c r="E775" s="33"/>
      <c r="F775" s="37"/>
      <c r="G775" s="5"/>
      <c r="H775" s="5"/>
      <c r="I775" s="5"/>
      <c r="J775" s="5"/>
      <c r="K775" s="37"/>
      <c r="L775" s="37"/>
      <c r="M775" s="33"/>
      <c r="N775" s="33"/>
      <c r="O775" s="33"/>
      <c r="P775" s="33"/>
      <c r="Q775" s="33"/>
      <c r="R775" s="33"/>
      <c r="S775" s="33"/>
      <c r="T775" s="33"/>
      <c r="U775" s="33"/>
      <c r="V775" s="33"/>
      <c r="W775" s="33"/>
      <c r="X775" s="33"/>
      <c r="Y775" s="33"/>
      <c r="Z775" s="33"/>
      <c r="AA775" s="33"/>
      <c r="AB775" s="33"/>
      <c r="AC775" s="33"/>
      <c r="AD775" s="33"/>
      <c r="AE775" s="33"/>
      <c r="AF775" s="33"/>
      <c r="AG775" s="33"/>
      <c r="AH775" s="33"/>
      <c r="AI775" s="33"/>
      <c r="AJ775" s="33"/>
      <c r="AK775" s="33"/>
      <c r="AL775" s="33"/>
      <c r="AM775" s="33"/>
      <c r="AN775" s="33"/>
      <c r="AO775" s="33"/>
      <c r="AP775" s="33"/>
      <c r="AQ775" s="33"/>
      <c r="AR775" s="33"/>
      <c r="AS775" s="33"/>
      <c r="AT775" s="33"/>
      <c r="AU775" s="33"/>
      <c r="AV775" s="33"/>
      <c r="AW775" s="33"/>
      <c r="AX775" s="33"/>
      <c r="AY775" s="33"/>
      <c r="AZ775" s="33"/>
    </row>
    <row r="776" spans="1:52" s="4" customFormat="1" ht="12">
      <c r="A776" s="32"/>
      <c r="B776" s="5"/>
      <c r="C776" s="33"/>
      <c r="D776" s="33"/>
      <c r="E776" s="33"/>
      <c r="F776" s="37"/>
      <c r="G776" s="5"/>
      <c r="H776" s="5"/>
      <c r="I776" s="5"/>
      <c r="J776" s="5"/>
      <c r="K776" s="37"/>
      <c r="L776" s="37"/>
      <c r="M776" s="33"/>
      <c r="N776" s="33"/>
      <c r="O776" s="33"/>
      <c r="P776" s="33"/>
      <c r="Q776" s="33"/>
      <c r="R776" s="33"/>
      <c r="S776" s="33"/>
      <c r="T776" s="33"/>
      <c r="U776" s="33"/>
      <c r="V776" s="33"/>
      <c r="W776" s="33"/>
      <c r="X776" s="33"/>
      <c r="Y776" s="33"/>
      <c r="Z776" s="33"/>
      <c r="AA776" s="33"/>
      <c r="AB776" s="33"/>
      <c r="AC776" s="33"/>
      <c r="AD776" s="33"/>
      <c r="AE776" s="33"/>
      <c r="AF776" s="33"/>
      <c r="AG776" s="33"/>
      <c r="AH776" s="33"/>
      <c r="AI776" s="33"/>
      <c r="AJ776" s="33"/>
      <c r="AK776" s="33"/>
      <c r="AL776" s="33"/>
      <c r="AM776" s="33"/>
      <c r="AN776" s="33"/>
      <c r="AO776" s="33"/>
      <c r="AP776" s="33"/>
      <c r="AQ776" s="33"/>
      <c r="AR776" s="33"/>
      <c r="AS776" s="33"/>
      <c r="AT776" s="33"/>
      <c r="AU776" s="33"/>
      <c r="AV776" s="33"/>
      <c r="AW776" s="33"/>
      <c r="AX776" s="33"/>
      <c r="AY776" s="33"/>
      <c r="AZ776" s="33"/>
    </row>
    <row r="777" spans="1:52" s="4" customFormat="1" ht="12">
      <c r="A777" s="32"/>
      <c r="B777" s="5"/>
      <c r="C777" s="33"/>
      <c r="D777" s="33"/>
      <c r="E777" s="33"/>
      <c r="F777" s="37"/>
      <c r="G777" s="5"/>
      <c r="H777" s="5"/>
      <c r="I777" s="5"/>
      <c r="J777" s="5"/>
      <c r="K777" s="37"/>
      <c r="L777" s="37"/>
      <c r="M777" s="33"/>
      <c r="N777" s="33"/>
      <c r="O777" s="33"/>
      <c r="P777" s="33"/>
      <c r="Q777" s="33"/>
      <c r="R777" s="33"/>
      <c r="S777" s="33"/>
      <c r="T777" s="33"/>
      <c r="U777" s="33"/>
      <c r="V777" s="33"/>
      <c r="W777" s="33"/>
      <c r="X777" s="33"/>
      <c r="Y777" s="33"/>
      <c r="Z777" s="33"/>
      <c r="AA777" s="33"/>
      <c r="AB777" s="33"/>
      <c r="AC777" s="33"/>
      <c r="AD777" s="33"/>
      <c r="AE777" s="33"/>
      <c r="AF777" s="33"/>
      <c r="AG777" s="33"/>
      <c r="AH777" s="33"/>
      <c r="AI777" s="33"/>
      <c r="AJ777" s="33"/>
      <c r="AK777" s="33"/>
      <c r="AL777" s="33"/>
      <c r="AM777" s="33"/>
      <c r="AN777" s="33"/>
      <c r="AO777" s="33"/>
      <c r="AP777" s="33"/>
      <c r="AQ777" s="33"/>
      <c r="AR777" s="33"/>
      <c r="AS777" s="33"/>
      <c r="AT777" s="33"/>
      <c r="AU777" s="33"/>
      <c r="AV777" s="33"/>
      <c r="AW777" s="33"/>
      <c r="AX777" s="33"/>
      <c r="AY777" s="33"/>
      <c r="AZ777" s="33"/>
    </row>
    <row r="778" spans="1:52" s="4" customFormat="1" ht="12">
      <c r="A778" s="32"/>
      <c r="B778" s="5"/>
      <c r="C778" s="33"/>
      <c r="D778" s="33"/>
      <c r="E778" s="33"/>
      <c r="F778" s="37"/>
      <c r="G778" s="5"/>
      <c r="H778" s="5"/>
      <c r="I778" s="5"/>
      <c r="J778" s="5"/>
      <c r="K778" s="37"/>
      <c r="L778" s="37"/>
      <c r="M778" s="33"/>
      <c r="N778" s="33"/>
      <c r="O778" s="33"/>
      <c r="P778" s="33"/>
      <c r="Q778" s="33"/>
      <c r="R778" s="33"/>
      <c r="S778" s="33"/>
      <c r="T778" s="33"/>
      <c r="U778" s="33"/>
      <c r="V778" s="33"/>
      <c r="W778" s="33"/>
      <c r="X778" s="33"/>
      <c r="Y778" s="33"/>
      <c r="Z778" s="33"/>
      <c r="AA778" s="33"/>
      <c r="AB778" s="33"/>
      <c r="AC778" s="33"/>
      <c r="AD778" s="33"/>
      <c r="AE778" s="33"/>
      <c r="AF778" s="33"/>
      <c r="AG778" s="33"/>
      <c r="AH778" s="33"/>
      <c r="AI778" s="33"/>
      <c r="AJ778" s="33"/>
      <c r="AK778" s="33"/>
      <c r="AL778" s="33"/>
      <c r="AM778" s="33"/>
      <c r="AN778" s="33"/>
      <c r="AO778" s="33"/>
      <c r="AP778" s="33"/>
      <c r="AQ778" s="33"/>
      <c r="AR778" s="33"/>
      <c r="AS778" s="33"/>
      <c r="AT778" s="33"/>
      <c r="AU778" s="33"/>
      <c r="AV778" s="33"/>
      <c r="AW778" s="33"/>
      <c r="AX778" s="33"/>
      <c r="AY778" s="33"/>
      <c r="AZ778" s="33"/>
    </row>
    <row r="779" spans="1:52" s="4" customFormat="1" ht="12">
      <c r="A779" s="32"/>
      <c r="B779" s="5"/>
      <c r="C779" s="33"/>
      <c r="D779" s="33"/>
      <c r="E779" s="33"/>
      <c r="F779" s="37"/>
      <c r="G779" s="5"/>
      <c r="H779" s="5"/>
      <c r="I779" s="5"/>
      <c r="J779" s="5"/>
      <c r="K779" s="37"/>
      <c r="L779" s="37"/>
      <c r="M779" s="33"/>
      <c r="N779" s="33"/>
      <c r="O779" s="33"/>
      <c r="P779" s="33"/>
      <c r="Q779" s="33"/>
      <c r="R779" s="33"/>
      <c r="S779" s="33"/>
      <c r="T779" s="33"/>
      <c r="U779" s="33"/>
      <c r="V779" s="33"/>
      <c r="W779" s="33"/>
      <c r="X779" s="33"/>
      <c r="Y779" s="33"/>
      <c r="Z779" s="33"/>
      <c r="AA779" s="33"/>
      <c r="AB779" s="33"/>
      <c r="AC779" s="33"/>
      <c r="AD779" s="33"/>
      <c r="AE779" s="33"/>
      <c r="AF779" s="33"/>
      <c r="AG779" s="33"/>
      <c r="AH779" s="33"/>
      <c r="AI779" s="33"/>
      <c r="AJ779" s="33"/>
      <c r="AK779" s="33"/>
      <c r="AL779" s="33"/>
      <c r="AM779" s="33"/>
      <c r="AN779" s="33"/>
      <c r="AO779" s="33"/>
      <c r="AP779" s="33"/>
      <c r="AQ779" s="33"/>
      <c r="AR779" s="33"/>
      <c r="AS779" s="33"/>
      <c r="AT779" s="33"/>
      <c r="AU779" s="33"/>
      <c r="AV779" s="33"/>
      <c r="AW779" s="33"/>
      <c r="AX779" s="33"/>
      <c r="AY779" s="33"/>
      <c r="AZ779" s="33"/>
    </row>
    <row r="780" spans="1:52" s="4" customFormat="1" ht="12">
      <c r="A780" s="32"/>
      <c r="B780" s="5"/>
      <c r="C780" s="33"/>
      <c r="D780" s="33"/>
      <c r="E780" s="33"/>
      <c r="F780" s="37"/>
      <c r="G780" s="5"/>
      <c r="H780" s="5"/>
      <c r="I780" s="5"/>
      <c r="J780" s="5"/>
      <c r="K780" s="37"/>
      <c r="L780" s="37"/>
      <c r="M780" s="33"/>
      <c r="N780" s="33"/>
      <c r="O780" s="33"/>
      <c r="P780" s="33"/>
      <c r="Q780" s="33"/>
      <c r="R780" s="33"/>
      <c r="S780" s="33"/>
      <c r="T780" s="33"/>
      <c r="U780" s="33"/>
      <c r="V780" s="33"/>
      <c r="W780" s="33"/>
      <c r="X780" s="33"/>
      <c r="Y780" s="33"/>
      <c r="Z780" s="33"/>
      <c r="AA780" s="33"/>
      <c r="AB780" s="33"/>
      <c r="AC780" s="33"/>
      <c r="AD780" s="33"/>
      <c r="AE780" s="33"/>
      <c r="AF780" s="33"/>
      <c r="AG780" s="33"/>
      <c r="AH780" s="33"/>
      <c r="AI780" s="33"/>
      <c r="AJ780" s="33"/>
      <c r="AK780" s="33"/>
      <c r="AL780" s="33"/>
      <c r="AM780" s="33"/>
      <c r="AN780" s="33"/>
      <c r="AO780" s="33"/>
      <c r="AP780" s="33"/>
      <c r="AQ780" s="33"/>
      <c r="AR780" s="33"/>
      <c r="AS780" s="33"/>
      <c r="AT780" s="33"/>
      <c r="AU780" s="33"/>
      <c r="AV780" s="33"/>
      <c r="AW780" s="33"/>
      <c r="AX780" s="33"/>
      <c r="AY780" s="33"/>
      <c r="AZ780" s="33"/>
    </row>
    <row r="781" spans="1:52" s="4" customFormat="1" ht="12">
      <c r="A781" s="32"/>
      <c r="B781" s="5"/>
      <c r="C781" s="33"/>
      <c r="D781" s="33"/>
      <c r="E781" s="33"/>
      <c r="F781" s="37"/>
      <c r="G781" s="5"/>
      <c r="H781" s="5"/>
      <c r="I781" s="5"/>
      <c r="J781" s="5"/>
      <c r="K781" s="37"/>
      <c r="L781" s="37"/>
      <c r="M781" s="33"/>
      <c r="N781" s="33"/>
      <c r="O781" s="33"/>
      <c r="P781" s="33"/>
      <c r="Q781" s="33"/>
      <c r="R781" s="33"/>
      <c r="S781" s="33"/>
      <c r="T781" s="33"/>
      <c r="U781" s="33"/>
      <c r="V781" s="33"/>
      <c r="W781" s="33"/>
      <c r="X781" s="33"/>
      <c r="Y781" s="33"/>
      <c r="Z781" s="33"/>
      <c r="AA781" s="33"/>
      <c r="AB781" s="33"/>
      <c r="AC781" s="33"/>
      <c r="AD781" s="33"/>
      <c r="AE781" s="33"/>
      <c r="AF781" s="33"/>
      <c r="AG781" s="33"/>
      <c r="AH781" s="33"/>
      <c r="AI781" s="33"/>
      <c r="AJ781" s="33"/>
      <c r="AK781" s="33"/>
      <c r="AL781" s="33"/>
      <c r="AM781" s="33"/>
      <c r="AN781" s="33"/>
      <c r="AO781" s="33"/>
      <c r="AP781" s="33"/>
      <c r="AQ781" s="33"/>
      <c r="AR781" s="33"/>
      <c r="AS781" s="33"/>
      <c r="AT781" s="33"/>
      <c r="AU781" s="33"/>
      <c r="AV781" s="33"/>
      <c r="AW781" s="33"/>
      <c r="AX781" s="33"/>
      <c r="AY781" s="33"/>
      <c r="AZ781" s="33"/>
    </row>
    <row r="782" spans="1:52" s="4" customFormat="1" ht="12">
      <c r="A782" s="32"/>
      <c r="B782" s="5"/>
      <c r="C782" s="33"/>
      <c r="D782" s="33"/>
      <c r="E782" s="33"/>
      <c r="F782" s="37"/>
      <c r="G782" s="5"/>
      <c r="H782" s="5"/>
      <c r="I782" s="5"/>
      <c r="J782" s="5"/>
      <c r="K782" s="37"/>
      <c r="L782" s="37"/>
      <c r="M782" s="33"/>
      <c r="N782" s="33"/>
      <c r="O782" s="33"/>
      <c r="P782" s="33"/>
      <c r="Q782" s="33"/>
      <c r="R782" s="33"/>
      <c r="S782" s="33"/>
      <c r="T782" s="33"/>
      <c r="U782" s="33"/>
      <c r="V782" s="33"/>
      <c r="W782" s="33"/>
      <c r="X782" s="33"/>
      <c r="Y782" s="33"/>
      <c r="Z782" s="33"/>
      <c r="AA782" s="33"/>
      <c r="AB782" s="33"/>
      <c r="AC782" s="33"/>
      <c r="AD782" s="33"/>
      <c r="AE782" s="33"/>
      <c r="AF782" s="33"/>
      <c r="AG782" s="33"/>
      <c r="AH782" s="33"/>
      <c r="AI782" s="33"/>
      <c r="AJ782" s="33"/>
      <c r="AK782" s="33"/>
      <c r="AL782" s="33"/>
      <c r="AM782" s="33"/>
      <c r="AN782" s="33"/>
      <c r="AO782" s="33"/>
      <c r="AP782" s="33"/>
      <c r="AQ782" s="33"/>
      <c r="AR782" s="33"/>
      <c r="AS782" s="33"/>
      <c r="AT782" s="33"/>
      <c r="AU782" s="33"/>
      <c r="AV782" s="33"/>
      <c r="AW782" s="33"/>
      <c r="AX782" s="33"/>
      <c r="AY782" s="33"/>
      <c r="AZ782" s="33"/>
    </row>
    <row r="783" spans="1:52" s="4" customFormat="1" ht="12">
      <c r="A783" s="32"/>
      <c r="B783" s="5"/>
      <c r="C783" s="33"/>
      <c r="D783" s="33"/>
      <c r="E783" s="33"/>
      <c r="F783" s="37"/>
      <c r="G783" s="5"/>
      <c r="H783" s="5"/>
      <c r="I783" s="5"/>
      <c r="J783" s="5"/>
      <c r="K783" s="37"/>
      <c r="L783" s="37"/>
      <c r="M783" s="33"/>
      <c r="N783" s="33"/>
      <c r="O783" s="33"/>
      <c r="P783" s="33"/>
      <c r="Q783" s="33"/>
      <c r="R783" s="33"/>
      <c r="S783" s="33"/>
      <c r="T783" s="33"/>
      <c r="U783" s="33"/>
      <c r="V783" s="33"/>
      <c r="W783" s="33"/>
      <c r="X783" s="33"/>
      <c r="Y783" s="33"/>
      <c r="Z783" s="33"/>
      <c r="AA783" s="33"/>
      <c r="AB783" s="33"/>
      <c r="AC783" s="33"/>
      <c r="AD783" s="33"/>
      <c r="AE783" s="33"/>
      <c r="AF783" s="33"/>
      <c r="AG783" s="33"/>
      <c r="AH783" s="33"/>
      <c r="AI783" s="33"/>
      <c r="AJ783" s="33"/>
      <c r="AK783" s="33"/>
      <c r="AL783" s="33"/>
      <c r="AM783" s="33"/>
      <c r="AN783" s="33"/>
      <c r="AO783" s="33"/>
      <c r="AP783" s="33"/>
      <c r="AQ783" s="33"/>
      <c r="AR783" s="33"/>
      <c r="AS783" s="33"/>
      <c r="AT783" s="33"/>
      <c r="AU783" s="33"/>
      <c r="AV783" s="33"/>
      <c r="AW783" s="33"/>
      <c r="AX783" s="33"/>
      <c r="AY783" s="33"/>
      <c r="AZ783" s="33"/>
    </row>
    <row r="784" spans="1:52" s="4" customFormat="1" ht="12">
      <c r="A784" s="32"/>
      <c r="B784" s="5"/>
      <c r="C784" s="33"/>
      <c r="D784" s="33"/>
      <c r="E784" s="33"/>
      <c r="F784" s="37"/>
      <c r="G784" s="5"/>
      <c r="H784" s="5"/>
      <c r="I784" s="5"/>
      <c r="J784" s="5"/>
      <c r="K784" s="37"/>
      <c r="L784" s="37"/>
      <c r="M784" s="33"/>
      <c r="N784" s="33"/>
      <c r="O784" s="33"/>
      <c r="P784" s="33"/>
      <c r="Q784" s="33"/>
      <c r="R784" s="33"/>
      <c r="S784" s="33"/>
      <c r="T784" s="33"/>
      <c r="U784" s="33"/>
      <c r="V784" s="33"/>
      <c r="W784" s="33"/>
      <c r="X784" s="33"/>
      <c r="Y784" s="33"/>
      <c r="Z784" s="33"/>
      <c r="AA784" s="33"/>
      <c r="AB784" s="33"/>
      <c r="AC784" s="33"/>
      <c r="AD784" s="33"/>
      <c r="AE784" s="33"/>
      <c r="AF784" s="33"/>
      <c r="AG784" s="33"/>
      <c r="AH784" s="33"/>
      <c r="AI784" s="33"/>
      <c r="AJ784" s="33"/>
      <c r="AK784" s="33"/>
      <c r="AL784" s="33"/>
      <c r="AM784" s="33"/>
      <c r="AN784" s="33"/>
      <c r="AO784" s="33"/>
      <c r="AP784" s="33"/>
      <c r="AQ784" s="33"/>
      <c r="AR784" s="33"/>
      <c r="AS784" s="33"/>
      <c r="AT784" s="33"/>
      <c r="AU784" s="33"/>
      <c r="AV784" s="33"/>
      <c r="AW784" s="33"/>
      <c r="AX784" s="33"/>
      <c r="AY784" s="33"/>
      <c r="AZ784" s="33"/>
    </row>
    <row r="785" spans="1:52" s="4" customFormat="1" ht="12">
      <c r="A785" s="32"/>
      <c r="B785" s="5"/>
      <c r="C785" s="33"/>
      <c r="D785" s="33"/>
      <c r="E785" s="33"/>
      <c r="F785" s="37"/>
      <c r="G785" s="5"/>
      <c r="H785" s="5"/>
      <c r="I785" s="5"/>
      <c r="J785" s="5"/>
      <c r="K785" s="37"/>
      <c r="L785" s="37"/>
      <c r="M785" s="33"/>
      <c r="N785" s="33"/>
      <c r="O785" s="33"/>
      <c r="P785" s="33"/>
      <c r="Q785" s="33"/>
      <c r="R785" s="33"/>
      <c r="S785" s="33"/>
      <c r="T785" s="33"/>
      <c r="U785" s="33"/>
      <c r="V785" s="33"/>
      <c r="W785" s="33"/>
      <c r="X785" s="33"/>
      <c r="Y785" s="33"/>
      <c r="Z785" s="33"/>
      <c r="AA785" s="33"/>
      <c r="AB785" s="33"/>
      <c r="AC785" s="33"/>
      <c r="AD785" s="33"/>
      <c r="AE785" s="33"/>
      <c r="AF785" s="33"/>
      <c r="AG785" s="33"/>
      <c r="AH785" s="33"/>
      <c r="AI785" s="33"/>
      <c r="AJ785" s="33"/>
      <c r="AK785" s="33"/>
      <c r="AL785" s="33"/>
      <c r="AM785" s="33"/>
      <c r="AN785" s="33"/>
      <c r="AO785" s="33"/>
      <c r="AP785" s="33"/>
      <c r="AQ785" s="33"/>
      <c r="AR785" s="33"/>
      <c r="AS785" s="33"/>
      <c r="AT785" s="33"/>
      <c r="AU785" s="33"/>
      <c r="AV785" s="33"/>
      <c r="AW785" s="33"/>
      <c r="AX785" s="33"/>
      <c r="AY785" s="33"/>
      <c r="AZ785" s="33"/>
    </row>
    <row r="786" spans="1:52" s="4" customFormat="1" ht="12">
      <c r="A786" s="32"/>
      <c r="B786" s="5"/>
      <c r="C786" s="33"/>
      <c r="D786" s="33"/>
      <c r="E786" s="33"/>
      <c r="F786" s="37"/>
      <c r="G786" s="5"/>
      <c r="H786" s="5"/>
      <c r="I786" s="5"/>
      <c r="J786" s="5"/>
      <c r="K786" s="37"/>
      <c r="L786" s="37"/>
      <c r="M786" s="33"/>
      <c r="N786" s="33"/>
      <c r="O786" s="33"/>
      <c r="P786" s="33"/>
      <c r="Q786" s="33"/>
      <c r="R786" s="33"/>
      <c r="S786" s="33"/>
      <c r="T786" s="33"/>
      <c r="U786" s="33"/>
      <c r="V786" s="33"/>
      <c r="W786" s="33"/>
      <c r="X786" s="33"/>
      <c r="Y786" s="33"/>
      <c r="Z786" s="33"/>
      <c r="AA786" s="33"/>
      <c r="AB786" s="33"/>
      <c r="AC786" s="33"/>
      <c r="AD786" s="33"/>
      <c r="AE786" s="33"/>
      <c r="AF786" s="33"/>
      <c r="AG786" s="33"/>
      <c r="AH786" s="33"/>
      <c r="AI786" s="33"/>
      <c r="AJ786" s="33"/>
      <c r="AK786" s="33"/>
      <c r="AL786" s="33"/>
      <c r="AM786" s="33"/>
      <c r="AN786" s="33"/>
      <c r="AO786" s="33"/>
      <c r="AP786" s="33"/>
      <c r="AQ786" s="33"/>
      <c r="AR786" s="33"/>
      <c r="AS786" s="33"/>
      <c r="AT786" s="33"/>
      <c r="AU786" s="33"/>
      <c r="AV786" s="33"/>
      <c r="AW786" s="33"/>
      <c r="AX786" s="33"/>
      <c r="AY786" s="33"/>
      <c r="AZ786" s="33"/>
    </row>
    <row r="787" spans="1:52" s="4" customFormat="1" ht="12">
      <c r="A787" s="32"/>
      <c r="B787" s="5"/>
      <c r="C787" s="33"/>
      <c r="D787" s="33"/>
      <c r="E787" s="33"/>
      <c r="F787" s="37"/>
      <c r="G787" s="5"/>
      <c r="H787" s="5"/>
      <c r="I787" s="5"/>
      <c r="J787" s="5"/>
      <c r="K787" s="37"/>
      <c r="L787" s="37"/>
      <c r="M787" s="33"/>
      <c r="N787" s="33"/>
      <c r="O787" s="33"/>
      <c r="P787" s="33"/>
      <c r="Q787" s="33"/>
      <c r="R787" s="33"/>
      <c r="S787" s="33"/>
      <c r="T787" s="33"/>
      <c r="U787" s="33"/>
      <c r="V787" s="33"/>
      <c r="W787" s="33"/>
      <c r="X787" s="33"/>
      <c r="Y787" s="33"/>
      <c r="Z787" s="33"/>
      <c r="AA787" s="33"/>
      <c r="AB787" s="33"/>
      <c r="AC787" s="33"/>
      <c r="AD787" s="33"/>
      <c r="AE787" s="33"/>
      <c r="AF787" s="33"/>
      <c r="AG787" s="33"/>
      <c r="AH787" s="33"/>
      <c r="AI787" s="33"/>
      <c r="AJ787" s="33"/>
      <c r="AK787" s="33"/>
      <c r="AL787" s="33"/>
      <c r="AM787" s="33"/>
      <c r="AN787" s="33"/>
      <c r="AO787" s="33"/>
      <c r="AP787" s="33"/>
      <c r="AQ787" s="33"/>
      <c r="AR787" s="33"/>
      <c r="AS787" s="33"/>
      <c r="AT787" s="33"/>
      <c r="AU787" s="33"/>
      <c r="AV787" s="33"/>
      <c r="AW787" s="33"/>
      <c r="AX787" s="33"/>
      <c r="AY787" s="33"/>
      <c r="AZ787" s="33"/>
    </row>
    <row r="788" spans="1:52" s="4" customFormat="1" ht="12">
      <c r="A788" s="32"/>
      <c r="B788" s="5"/>
      <c r="C788" s="33"/>
      <c r="D788" s="33"/>
      <c r="E788" s="33"/>
      <c r="F788" s="37"/>
      <c r="G788" s="5"/>
      <c r="H788" s="5"/>
      <c r="I788" s="5"/>
      <c r="J788" s="5"/>
      <c r="K788" s="37"/>
      <c r="L788" s="37"/>
      <c r="M788" s="33"/>
      <c r="N788" s="33"/>
      <c r="O788" s="33"/>
      <c r="P788" s="33"/>
      <c r="Q788" s="33"/>
      <c r="R788" s="33"/>
      <c r="S788" s="33"/>
      <c r="T788" s="33"/>
      <c r="U788" s="33"/>
      <c r="V788" s="33"/>
      <c r="W788" s="33"/>
      <c r="X788" s="33"/>
      <c r="Y788" s="33"/>
      <c r="Z788" s="33"/>
      <c r="AA788" s="33"/>
      <c r="AB788" s="33"/>
      <c r="AC788" s="33"/>
      <c r="AD788" s="33"/>
      <c r="AE788" s="33"/>
      <c r="AF788" s="33"/>
      <c r="AG788" s="33"/>
      <c r="AH788" s="33"/>
      <c r="AI788" s="33"/>
      <c r="AJ788" s="33"/>
      <c r="AK788" s="33"/>
      <c r="AL788" s="33"/>
      <c r="AM788" s="33"/>
      <c r="AN788" s="33"/>
      <c r="AO788" s="33"/>
      <c r="AP788" s="33"/>
      <c r="AQ788" s="33"/>
      <c r="AR788" s="33"/>
      <c r="AS788" s="33"/>
      <c r="AT788" s="33"/>
      <c r="AU788" s="33"/>
      <c r="AV788" s="33"/>
      <c r="AW788" s="33"/>
      <c r="AX788" s="33"/>
      <c r="AY788" s="33"/>
      <c r="AZ788" s="33"/>
    </row>
    <row r="789" spans="1:52" s="4" customFormat="1" ht="12">
      <c r="A789" s="32"/>
      <c r="B789" s="5"/>
      <c r="C789" s="33"/>
      <c r="D789" s="33"/>
      <c r="E789" s="33"/>
      <c r="F789" s="37"/>
      <c r="G789" s="5"/>
      <c r="H789" s="5"/>
      <c r="I789" s="5"/>
      <c r="J789" s="5"/>
      <c r="K789" s="37"/>
      <c r="L789" s="37"/>
      <c r="M789" s="33"/>
      <c r="N789" s="33"/>
      <c r="O789" s="33"/>
      <c r="P789" s="33"/>
      <c r="Q789" s="33"/>
      <c r="R789" s="33"/>
      <c r="S789" s="33"/>
      <c r="T789" s="33"/>
      <c r="U789" s="33"/>
      <c r="V789" s="33"/>
      <c r="W789" s="33"/>
      <c r="X789" s="33"/>
      <c r="Y789" s="33"/>
      <c r="Z789" s="33"/>
      <c r="AA789" s="33"/>
      <c r="AB789" s="33"/>
      <c r="AC789" s="33"/>
      <c r="AD789" s="33"/>
      <c r="AE789" s="33"/>
      <c r="AF789" s="33"/>
      <c r="AG789" s="33"/>
      <c r="AH789" s="33"/>
      <c r="AI789" s="33"/>
      <c r="AJ789" s="33"/>
      <c r="AK789" s="33"/>
      <c r="AL789" s="33"/>
      <c r="AM789" s="33"/>
      <c r="AN789" s="33"/>
      <c r="AO789" s="33"/>
      <c r="AP789" s="33"/>
      <c r="AQ789" s="33"/>
      <c r="AR789" s="33"/>
      <c r="AS789" s="33"/>
      <c r="AT789" s="33"/>
      <c r="AU789" s="33"/>
      <c r="AV789" s="33"/>
      <c r="AW789" s="33"/>
      <c r="AX789" s="33"/>
      <c r="AY789" s="33"/>
      <c r="AZ789" s="33"/>
    </row>
    <row r="790" spans="1:52" s="4" customFormat="1" ht="12">
      <c r="A790" s="32"/>
      <c r="B790" s="5"/>
      <c r="C790" s="33"/>
      <c r="D790" s="33"/>
      <c r="E790" s="33"/>
      <c r="F790" s="37"/>
      <c r="G790" s="5"/>
      <c r="H790" s="5"/>
      <c r="I790" s="5"/>
      <c r="J790" s="5"/>
      <c r="K790" s="37"/>
      <c r="L790" s="37"/>
      <c r="M790" s="33"/>
      <c r="N790" s="33"/>
      <c r="O790" s="33"/>
      <c r="P790" s="33"/>
      <c r="Q790" s="33"/>
      <c r="R790" s="33"/>
      <c r="S790" s="33"/>
      <c r="T790" s="33"/>
      <c r="U790" s="33"/>
      <c r="V790" s="33"/>
      <c r="W790" s="33"/>
      <c r="X790" s="33"/>
      <c r="Y790" s="33"/>
      <c r="Z790" s="33"/>
      <c r="AA790" s="33"/>
      <c r="AB790" s="33"/>
      <c r="AC790" s="33"/>
      <c r="AD790" s="33"/>
      <c r="AE790" s="33"/>
      <c r="AF790" s="33"/>
      <c r="AG790" s="33"/>
      <c r="AH790" s="33"/>
      <c r="AI790" s="33"/>
      <c r="AJ790" s="33"/>
      <c r="AK790" s="33"/>
      <c r="AL790" s="33"/>
      <c r="AM790" s="33"/>
      <c r="AN790" s="33"/>
      <c r="AO790" s="33"/>
      <c r="AP790" s="33"/>
      <c r="AQ790" s="33"/>
      <c r="AR790" s="33"/>
      <c r="AS790" s="33"/>
      <c r="AT790" s="33"/>
      <c r="AU790" s="33"/>
      <c r="AV790" s="33"/>
      <c r="AW790" s="33"/>
      <c r="AX790" s="33"/>
      <c r="AY790" s="33"/>
      <c r="AZ790" s="33"/>
    </row>
    <row r="791" spans="1:52" s="4" customFormat="1" ht="12">
      <c r="A791" s="32"/>
      <c r="B791" s="5"/>
      <c r="C791" s="33"/>
      <c r="D791" s="33"/>
      <c r="E791" s="33"/>
      <c r="F791" s="37"/>
      <c r="G791" s="5"/>
      <c r="H791" s="5"/>
      <c r="I791" s="5"/>
      <c r="J791" s="5"/>
      <c r="K791" s="37"/>
      <c r="L791" s="37"/>
      <c r="M791" s="33"/>
      <c r="N791" s="33"/>
      <c r="O791" s="33"/>
      <c r="P791" s="33"/>
      <c r="Q791" s="33"/>
      <c r="R791" s="33"/>
      <c r="S791" s="33"/>
      <c r="T791" s="33"/>
      <c r="U791" s="33"/>
      <c r="V791" s="33"/>
      <c r="W791" s="33"/>
      <c r="X791" s="33"/>
      <c r="Y791" s="33"/>
      <c r="Z791" s="33"/>
      <c r="AA791" s="33"/>
      <c r="AB791" s="33"/>
      <c r="AC791" s="33"/>
      <c r="AD791" s="33"/>
      <c r="AE791" s="33"/>
      <c r="AF791" s="33"/>
      <c r="AG791" s="33"/>
      <c r="AH791" s="33"/>
      <c r="AI791" s="33"/>
      <c r="AJ791" s="33"/>
      <c r="AK791" s="33"/>
      <c r="AL791" s="33"/>
      <c r="AM791" s="33"/>
      <c r="AN791" s="33"/>
      <c r="AO791" s="33"/>
      <c r="AP791" s="33"/>
      <c r="AQ791" s="33"/>
      <c r="AR791" s="33"/>
      <c r="AS791" s="33"/>
      <c r="AT791" s="33"/>
      <c r="AU791" s="33"/>
      <c r="AV791" s="33"/>
      <c r="AW791" s="33"/>
      <c r="AX791" s="33"/>
      <c r="AY791" s="33"/>
      <c r="AZ791" s="33"/>
    </row>
    <row r="792" spans="1:52" s="4" customFormat="1" ht="12">
      <c r="A792" s="32"/>
      <c r="B792" s="5"/>
      <c r="C792" s="33"/>
      <c r="D792" s="33"/>
      <c r="E792" s="33"/>
      <c r="F792" s="37"/>
      <c r="G792" s="5"/>
      <c r="H792" s="5"/>
      <c r="I792" s="5"/>
      <c r="J792" s="5"/>
      <c r="K792" s="37"/>
      <c r="L792" s="37"/>
      <c r="M792" s="33"/>
      <c r="N792" s="33"/>
      <c r="O792" s="33"/>
      <c r="P792" s="33"/>
      <c r="Q792" s="33"/>
      <c r="R792" s="33"/>
      <c r="S792" s="33"/>
      <c r="T792" s="33"/>
      <c r="U792" s="33"/>
      <c r="V792" s="33"/>
      <c r="W792" s="33"/>
      <c r="X792" s="33"/>
      <c r="Y792" s="33"/>
      <c r="Z792" s="33"/>
      <c r="AA792" s="33"/>
      <c r="AB792" s="33"/>
      <c r="AC792" s="33"/>
      <c r="AD792" s="33"/>
      <c r="AE792" s="33"/>
      <c r="AF792" s="33"/>
      <c r="AG792" s="33"/>
      <c r="AH792" s="33"/>
      <c r="AI792" s="33"/>
      <c r="AJ792" s="33"/>
      <c r="AK792" s="33"/>
      <c r="AL792" s="33"/>
      <c r="AM792" s="33"/>
      <c r="AN792" s="33"/>
      <c r="AO792" s="33"/>
      <c r="AP792" s="33"/>
      <c r="AQ792" s="33"/>
      <c r="AR792" s="33"/>
      <c r="AS792" s="33"/>
      <c r="AT792" s="33"/>
      <c r="AU792" s="33"/>
      <c r="AV792" s="33"/>
      <c r="AW792" s="33"/>
      <c r="AX792" s="33"/>
      <c r="AY792" s="33"/>
      <c r="AZ792" s="33"/>
    </row>
    <row r="793" spans="1:52" s="4" customFormat="1" ht="12">
      <c r="A793" s="32"/>
      <c r="B793" s="5"/>
      <c r="C793" s="33"/>
      <c r="D793" s="33"/>
      <c r="E793" s="33"/>
      <c r="F793" s="37"/>
      <c r="G793" s="5"/>
      <c r="H793" s="5"/>
      <c r="I793" s="5"/>
      <c r="J793" s="5"/>
      <c r="K793" s="37"/>
      <c r="L793" s="37"/>
      <c r="M793" s="33"/>
      <c r="N793" s="33"/>
      <c r="O793" s="33"/>
      <c r="P793" s="33"/>
      <c r="Q793" s="33"/>
      <c r="R793" s="33"/>
      <c r="S793" s="33"/>
      <c r="T793" s="33"/>
      <c r="U793" s="33"/>
      <c r="V793" s="33"/>
      <c r="W793" s="33"/>
      <c r="X793" s="33"/>
      <c r="Y793" s="33"/>
      <c r="Z793" s="33"/>
      <c r="AA793" s="33"/>
      <c r="AB793" s="33"/>
      <c r="AC793" s="33"/>
      <c r="AD793" s="33"/>
      <c r="AE793" s="33"/>
      <c r="AF793" s="33"/>
      <c r="AG793" s="33"/>
      <c r="AH793" s="33"/>
      <c r="AI793" s="33"/>
      <c r="AJ793" s="33"/>
      <c r="AK793" s="33"/>
      <c r="AL793" s="33"/>
      <c r="AM793" s="33"/>
      <c r="AN793" s="33"/>
      <c r="AO793" s="33"/>
      <c r="AP793" s="33"/>
      <c r="AQ793" s="33"/>
      <c r="AR793" s="33"/>
      <c r="AS793" s="33"/>
      <c r="AT793" s="33"/>
      <c r="AU793" s="33"/>
      <c r="AV793" s="33"/>
      <c r="AW793" s="33"/>
      <c r="AX793" s="33"/>
      <c r="AY793" s="33"/>
      <c r="AZ793" s="33"/>
    </row>
    <row r="794" spans="1:52" s="4" customFormat="1" ht="12">
      <c r="A794" s="32"/>
      <c r="B794" s="5"/>
      <c r="C794" s="33"/>
      <c r="D794" s="33"/>
      <c r="E794" s="33"/>
      <c r="F794" s="37"/>
      <c r="G794" s="5"/>
      <c r="H794" s="5"/>
      <c r="I794" s="5"/>
      <c r="J794" s="5"/>
      <c r="K794" s="37"/>
      <c r="L794" s="37"/>
      <c r="M794" s="33"/>
      <c r="N794" s="33"/>
      <c r="O794" s="33"/>
      <c r="P794" s="33"/>
      <c r="Q794" s="33"/>
      <c r="R794" s="33"/>
      <c r="S794" s="33"/>
      <c r="T794" s="33"/>
      <c r="U794" s="33"/>
      <c r="V794" s="33"/>
      <c r="W794" s="33"/>
      <c r="X794" s="33"/>
      <c r="Y794" s="33"/>
      <c r="Z794" s="33"/>
      <c r="AA794" s="33"/>
      <c r="AB794" s="33"/>
      <c r="AC794" s="33"/>
      <c r="AD794" s="33"/>
      <c r="AE794" s="33"/>
      <c r="AF794" s="33"/>
      <c r="AG794" s="33"/>
      <c r="AH794" s="33"/>
      <c r="AI794" s="33"/>
      <c r="AJ794" s="33"/>
      <c r="AK794" s="33"/>
      <c r="AL794" s="33"/>
      <c r="AM794" s="33"/>
      <c r="AN794" s="33"/>
      <c r="AO794" s="33"/>
      <c r="AP794" s="33"/>
      <c r="AQ794" s="33"/>
      <c r="AR794" s="33"/>
      <c r="AS794" s="33"/>
      <c r="AT794" s="33"/>
      <c r="AU794" s="33"/>
      <c r="AV794" s="33"/>
      <c r="AW794" s="33"/>
      <c r="AX794" s="33"/>
      <c r="AY794" s="33"/>
      <c r="AZ794" s="33"/>
    </row>
    <row r="795" spans="1:52" s="4" customFormat="1" ht="12">
      <c r="A795" s="32"/>
      <c r="B795" s="5"/>
      <c r="C795" s="33"/>
      <c r="D795" s="33"/>
      <c r="E795" s="33"/>
      <c r="F795" s="37"/>
      <c r="G795" s="5"/>
      <c r="H795" s="5"/>
      <c r="I795" s="5"/>
      <c r="J795" s="5"/>
      <c r="K795" s="37"/>
      <c r="L795" s="37"/>
      <c r="M795" s="33"/>
      <c r="N795" s="33"/>
      <c r="O795" s="33"/>
      <c r="P795" s="33"/>
      <c r="Q795" s="33"/>
      <c r="R795" s="33"/>
      <c r="S795" s="33"/>
      <c r="T795" s="33"/>
      <c r="U795" s="33"/>
      <c r="V795" s="33"/>
      <c r="W795" s="33"/>
      <c r="X795" s="33"/>
      <c r="Y795" s="33"/>
      <c r="Z795" s="33"/>
      <c r="AA795" s="33"/>
      <c r="AB795" s="33"/>
      <c r="AC795" s="33"/>
      <c r="AD795" s="33"/>
      <c r="AE795" s="33"/>
      <c r="AF795" s="33"/>
      <c r="AG795" s="33"/>
      <c r="AH795" s="33"/>
      <c r="AI795" s="33"/>
      <c r="AJ795" s="33"/>
      <c r="AK795" s="33"/>
      <c r="AL795" s="33"/>
      <c r="AM795" s="33"/>
      <c r="AN795" s="33"/>
      <c r="AO795" s="33"/>
      <c r="AP795" s="33"/>
      <c r="AQ795" s="33"/>
      <c r="AR795" s="33"/>
      <c r="AS795" s="33"/>
      <c r="AT795" s="33"/>
      <c r="AU795" s="33"/>
      <c r="AV795" s="33"/>
      <c r="AW795" s="33"/>
      <c r="AX795" s="33"/>
      <c r="AY795" s="33"/>
      <c r="AZ795" s="33"/>
    </row>
    <row r="796" spans="1:52" s="4" customFormat="1" ht="12">
      <c r="A796" s="32"/>
      <c r="B796" s="5"/>
      <c r="C796" s="33"/>
      <c r="D796" s="33"/>
      <c r="E796" s="33"/>
      <c r="F796" s="37"/>
      <c r="G796" s="5"/>
      <c r="H796" s="5"/>
      <c r="I796" s="5"/>
      <c r="J796" s="5"/>
      <c r="K796" s="37"/>
      <c r="L796" s="37"/>
      <c r="M796" s="33"/>
      <c r="N796" s="33"/>
      <c r="O796" s="33"/>
      <c r="P796" s="33"/>
      <c r="Q796" s="33"/>
      <c r="R796" s="33"/>
      <c r="S796" s="33"/>
      <c r="T796" s="33"/>
      <c r="U796" s="33"/>
      <c r="V796" s="33"/>
      <c r="W796" s="33"/>
      <c r="X796" s="33"/>
      <c r="Y796" s="33"/>
      <c r="Z796" s="33"/>
      <c r="AA796" s="33"/>
      <c r="AB796" s="33"/>
      <c r="AC796" s="33"/>
      <c r="AD796" s="33"/>
      <c r="AE796" s="33"/>
      <c r="AF796" s="33"/>
      <c r="AG796" s="33"/>
      <c r="AH796" s="33"/>
      <c r="AI796" s="33"/>
      <c r="AJ796" s="33"/>
      <c r="AK796" s="33"/>
      <c r="AL796" s="33"/>
      <c r="AM796" s="33"/>
      <c r="AN796" s="33"/>
      <c r="AO796" s="33"/>
      <c r="AP796" s="33"/>
      <c r="AQ796" s="33"/>
      <c r="AR796" s="33"/>
      <c r="AS796" s="33"/>
      <c r="AT796" s="33"/>
      <c r="AU796" s="33"/>
      <c r="AV796" s="33"/>
      <c r="AW796" s="33"/>
      <c r="AX796" s="33"/>
      <c r="AY796" s="33"/>
      <c r="AZ796" s="33"/>
    </row>
    <row r="797" spans="1:52" s="4" customFormat="1" ht="12">
      <c r="A797" s="32"/>
      <c r="B797" s="5"/>
      <c r="C797" s="33"/>
      <c r="D797" s="33"/>
      <c r="E797" s="33"/>
      <c r="F797" s="37"/>
      <c r="G797" s="5"/>
      <c r="H797" s="5"/>
      <c r="I797" s="5"/>
      <c r="J797" s="5"/>
      <c r="K797" s="37"/>
      <c r="L797" s="37"/>
      <c r="M797" s="33"/>
      <c r="N797" s="33"/>
      <c r="O797" s="33"/>
      <c r="P797" s="33"/>
      <c r="Q797" s="33"/>
      <c r="R797" s="33"/>
      <c r="S797" s="33"/>
      <c r="T797" s="33"/>
      <c r="U797" s="33"/>
      <c r="V797" s="33"/>
      <c r="W797" s="33"/>
      <c r="X797" s="33"/>
      <c r="Y797" s="33"/>
      <c r="Z797" s="33"/>
      <c r="AA797" s="33"/>
      <c r="AB797" s="33"/>
      <c r="AC797" s="33"/>
      <c r="AD797" s="33"/>
      <c r="AE797" s="33"/>
      <c r="AF797" s="33"/>
      <c r="AG797" s="33"/>
      <c r="AH797" s="33"/>
      <c r="AI797" s="33"/>
      <c r="AJ797" s="33"/>
      <c r="AK797" s="33"/>
      <c r="AL797" s="33"/>
      <c r="AM797" s="33"/>
      <c r="AN797" s="33"/>
      <c r="AO797" s="33"/>
      <c r="AP797" s="33"/>
      <c r="AQ797" s="33"/>
      <c r="AR797" s="33"/>
      <c r="AS797" s="33"/>
      <c r="AT797" s="33"/>
      <c r="AU797" s="33"/>
      <c r="AV797" s="33"/>
      <c r="AW797" s="33"/>
      <c r="AX797" s="33"/>
      <c r="AY797" s="33"/>
      <c r="AZ797" s="33"/>
    </row>
    <row r="798" spans="1:52" s="4" customFormat="1" ht="12">
      <c r="A798" s="32"/>
      <c r="B798" s="5"/>
      <c r="C798" s="33"/>
      <c r="D798" s="33"/>
      <c r="E798" s="33"/>
      <c r="F798" s="37"/>
      <c r="G798" s="5"/>
      <c r="H798" s="5"/>
      <c r="I798" s="5"/>
      <c r="J798" s="5"/>
      <c r="K798" s="37"/>
      <c r="L798" s="37"/>
      <c r="M798" s="33"/>
      <c r="N798" s="33"/>
      <c r="O798" s="33"/>
      <c r="P798" s="33"/>
      <c r="Q798" s="33"/>
      <c r="R798" s="33"/>
      <c r="S798" s="33"/>
      <c r="T798" s="33"/>
      <c r="U798" s="33"/>
      <c r="V798" s="33"/>
      <c r="W798" s="33"/>
      <c r="X798" s="33"/>
      <c r="Y798" s="33"/>
      <c r="Z798" s="33"/>
      <c r="AA798" s="33"/>
      <c r="AB798" s="33"/>
      <c r="AC798" s="33"/>
      <c r="AD798" s="33"/>
      <c r="AE798" s="33"/>
      <c r="AF798" s="33"/>
      <c r="AG798" s="33"/>
      <c r="AH798" s="33"/>
      <c r="AI798" s="33"/>
      <c r="AJ798" s="33"/>
      <c r="AK798" s="33"/>
      <c r="AL798" s="33"/>
      <c r="AM798" s="33"/>
      <c r="AN798" s="33"/>
      <c r="AO798" s="33"/>
      <c r="AP798" s="33"/>
      <c r="AQ798" s="33"/>
      <c r="AR798" s="33"/>
      <c r="AS798" s="33"/>
      <c r="AT798" s="33"/>
      <c r="AU798" s="33"/>
      <c r="AV798" s="33"/>
      <c r="AW798" s="33"/>
      <c r="AX798" s="33"/>
      <c r="AY798" s="33"/>
      <c r="AZ798" s="33"/>
    </row>
    <row r="799" spans="1:52" s="4" customFormat="1" ht="12">
      <c r="A799" s="32"/>
      <c r="B799" s="5"/>
      <c r="C799" s="33"/>
      <c r="D799" s="33"/>
      <c r="E799" s="33"/>
      <c r="F799" s="37"/>
      <c r="G799" s="5"/>
      <c r="H799" s="5"/>
      <c r="I799" s="5"/>
      <c r="J799" s="5"/>
      <c r="K799" s="37"/>
      <c r="L799" s="37"/>
      <c r="M799" s="33"/>
      <c r="N799" s="33"/>
      <c r="O799" s="33"/>
      <c r="P799" s="33"/>
      <c r="Q799" s="33"/>
      <c r="R799" s="33"/>
      <c r="S799" s="33"/>
      <c r="T799" s="33"/>
      <c r="U799" s="33"/>
      <c r="V799" s="33"/>
      <c r="W799" s="33"/>
      <c r="X799" s="33"/>
      <c r="Y799" s="33"/>
      <c r="Z799" s="33"/>
      <c r="AA799" s="33"/>
      <c r="AB799" s="33"/>
      <c r="AC799" s="33"/>
      <c r="AD799" s="33"/>
      <c r="AE799" s="33"/>
      <c r="AF799" s="33"/>
      <c r="AG799" s="33"/>
      <c r="AH799" s="33"/>
      <c r="AI799" s="33"/>
      <c r="AJ799" s="33"/>
      <c r="AK799" s="33"/>
      <c r="AL799" s="33"/>
      <c r="AM799" s="33"/>
      <c r="AN799" s="33"/>
      <c r="AO799" s="33"/>
      <c r="AP799" s="33"/>
      <c r="AQ799" s="33"/>
      <c r="AR799" s="33"/>
      <c r="AS799" s="33"/>
      <c r="AT799" s="33"/>
      <c r="AU799" s="33"/>
      <c r="AV799" s="33"/>
      <c r="AW799" s="33"/>
      <c r="AX799" s="33"/>
      <c r="AY799" s="33"/>
      <c r="AZ799" s="33"/>
    </row>
    <row r="800" spans="1:52" s="4" customFormat="1" ht="12">
      <c r="A800" s="32"/>
      <c r="B800" s="5"/>
      <c r="C800" s="33"/>
      <c r="D800" s="33"/>
      <c r="E800" s="33"/>
      <c r="F800" s="37"/>
      <c r="G800" s="5"/>
      <c r="H800" s="5"/>
      <c r="I800" s="5"/>
      <c r="J800" s="5"/>
      <c r="K800" s="37"/>
      <c r="L800" s="37"/>
      <c r="M800" s="33"/>
      <c r="N800" s="33"/>
      <c r="O800" s="33"/>
      <c r="P800" s="33"/>
      <c r="Q800" s="33"/>
      <c r="R800" s="33"/>
      <c r="S800" s="33"/>
      <c r="T800" s="33"/>
      <c r="U800" s="33"/>
      <c r="V800" s="33"/>
      <c r="W800" s="33"/>
      <c r="X800" s="33"/>
      <c r="Y800" s="33"/>
      <c r="Z800" s="33"/>
      <c r="AA800" s="33"/>
      <c r="AB800" s="33"/>
      <c r="AC800" s="33"/>
      <c r="AD800" s="33"/>
      <c r="AE800" s="33"/>
      <c r="AF800" s="33"/>
      <c r="AG800" s="33"/>
      <c r="AH800" s="33"/>
      <c r="AI800" s="33"/>
      <c r="AJ800" s="33"/>
      <c r="AK800" s="33"/>
      <c r="AL800" s="33"/>
      <c r="AM800" s="33"/>
      <c r="AN800" s="33"/>
      <c r="AO800" s="33"/>
      <c r="AP800" s="33"/>
      <c r="AQ800" s="33"/>
      <c r="AR800" s="33"/>
      <c r="AS800" s="33"/>
      <c r="AT800" s="33"/>
      <c r="AU800" s="33"/>
      <c r="AV800" s="33"/>
      <c r="AW800" s="33"/>
      <c r="AX800" s="33"/>
      <c r="AY800" s="33"/>
      <c r="AZ800" s="33"/>
    </row>
    <row r="801" spans="1:52" s="4" customFormat="1" ht="12">
      <c r="A801" s="32"/>
      <c r="B801" s="5"/>
      <c r="C801" s="33"/>
      <c r="D801" s="33"/>
      <c r="E801" s="33"/>
      <c r="F801" s="37"/>
      <c r="G801" s="5"/>
      <c r="H801" s="5"/>
      <c r="I801" s="5"/>
      <c r="J801" s="5"/>
      <c r="K801" s="37"/>
      <c r="L801" s="37"/>
      <c r="M801" s="33"/>
      <c r="N801" s="33"/>
      <c r="O801" s="33"/>
      <c r="P801" s="33"/>
      <c r="Q801" s="33"/>
      <c r="R801" s="33"/>
      <c r="S801" s="33"/>
      <c r="T801" s="33"/>
      <c r="U801" s="33"/>
      <c r="V801" s="33"/>
      <c r="W801" s="33"/>
      <c r="X801" s="33"/>
      <c r="Y801" s="33"/>
      <c r="Z801" s="33"/>
      <c r="AA801" s="33"/>
      <c r="AB801" s="33"/>
      <c r="AC801" s="33"/>
      <c r="AD801" s="33"/>
      <c r="AE801" s="33"/>
      <c r="AF801" s="33"/>
      <c r="AG801" s="33"/>
      <c r="AH801" s="33"/>
      <c r="AI801" s="33"/>
      <c r="AJ801" s="33"/>
      <c r="AK801" s="33"/>
      <c r="AL801" s="33"/>
      <c r="AM801" s="33"/>
      <c r="AN801" s="33"/>
      <c r="AO801" s="33"/>
      <c r="AP801" s="33"/>
      <c r="AQ801" s="33"/>
      <c r="AR801" s="33"/>
      <c r="AS801" s="33"/>
      <c r="AT801" s="33"/>
      <c r="AU801" s="33"/>
      <c r="AV801" s="33"/>
      <c r="AW801" s="33"/>
      <c r="AX801" s="33"/>
      <c r="AY801" s="33"/>
      <c r="AZ801" s="33"/>
    </row>
    <row r="802" spans="1:52" s="4" customFormat="1" ht="12">
      <c r="A802" s="32"/>
      <c r="B802" s="5"/>
      <c r="C802" s="33"/>
      <c r="D802" s="33"/>
      <c r="E802" s="33"/>
      <c r="F802" s="37"/>
      <c r="G802" s="5"/>
      <c r="H802" s="5"/>
      <c r="I802" s="5"/>
      <c r="J802" s="5"/>
      <c r="K802" s="37"/>
      <c r="L802" s="37"/>
      <c r="M802" s="33"/>
      <c r="N802" s="33"/>
      <c r="O802" s="33"/>
      <c r="P802" s="33"/>
      <c r="Q802" s="33"/>
      <c r="R802" s="33"/>
      <c r="S802" s="33"/>
      <c r="T802" s="33"/>
      <c r="U802" s="33"/>
      <c r="V802" s="33"/>
      <c r="W802" s="33"/>
      <c r="X802" s="33"/>
      <c r="Y802" s="33"/>
      <c r="Z802" s="33"/>
      <c r="AA802" s="33"/>
      <c r="AB802" s="33"/>
      <c r="AC802" s="33"/>
      <c r="AD802" s="33"/>
      <c r="AE802" s="33"/>
      <c r="AF802" s="33"/>
      <c r="AG802" s="33"/>
      <c r="AH802" s="33"/>
      <c r="AI802" s="33"/>
      <c r="AJ802" s="33"/>
      <c r="AK802" s="33"/>
      <c r="AL802" s="33"/>
      <c r="AM802" s="33"/>
      <c r="AN802" s="33"/>
      <c r="AO802" s="33"/>
      <c r="AP802" s="33"/>
      <c r="AQ802" s="33"/>
      <c r="AR802" s="33"/>
      <c r="AS802" s="33"/>
      <c r="AT802" s="33"/>
      <c r="AU802" s="33"/>
      <c r="AV802" s="33"/>
      <c r="AW802" s="33"/>
      <c r="AX802" s="33"/>
      <c r="AY802" s="33"/>
      <c r="AZ802" s="33"/>
    </row>
    <row r="803" spans="1:52" s="4" customFormat="1" ht="12">
      <c r="A803" s="32"/>
      <c r="B803" s="5"/>
      <c r="C803" s="33"/>
      <c r="D803" s="33"/>
      <c r="E803" s="33"/>
      <c r="F803" s="37"/>
      <c r="G803" s="5"/>
      <c r="H803" s="5"/>
      <c r="I803" s="5"/>
      <c r="J803" s="5"/>
      <c r="K803" s="37"/>
      <c r="L803" s="37"/>
      <c r="M803" s="33"/>
      <c r="N803" s="33"/>
      <c r="O803" s="33"/>
      <c r="P803" s="33"/>
      <c r="Q803" s="33"/>
      <c r="R803" s="33"/>
      <c r="S803" s="33"/>
      <c r="T803" s="33"/>
      <c r="U803" s="33"/>
      <c r="V803" s="33"/>
      <c r="W803" s="33"/>
      <c r="X803" s="33"/>
      <c r="Y803" s="33"/>
      <c r="Z803" s="33"/>
      <c r="AA803" s="33"/>
      <c r="AB803" s="33"/>
      <c r="AC803" s="33"/>
      <c r="AD803" s="33"/>
      <c r="AE803" s="33"/>
      <c r="AF803" s="33"/>
      <c r="AG803" s="33"/>
      <c r="AH803" s="33"/>
      <c r="AI803" s="33"/>
      <c r="AJ803" s="33"/>
      <c r="AK803" s="33"/>
      <c r="AL803" s="33"/>
      <c r="AM803" s="33"/>
      <c r="AN803" s="33"/>
      <c r="AO803" s="33"/>
      <c r="AP803" s="33"/>
      <c r="AQ803" s="33"/>
      <c r="AR803" s="33"/>
      <c r="AS803" s="33"/>
      <c r="AT803" s="33"/>
      <c r="AU803" s="33"/>
      <c r="AV803" s="33"/>
      <c r="AW803" s="33"/>
      <c r="AX803" s="33"/>
      <c r="AY803" s="33"/>
      <c r="AZ803" s="33"/>
    </row>
    <row r="804" spans="1:52" s="4" customFormat="1" ht="12">
      <c r="A804" s="32"/>
      <c r="B804" s="5"/>
      <c r="C804" s="33"/>
      <c r="D804" s="33"/>
      <c r="E804" s="33"/>
      <c r="F804" s="37"/>
      <c r="G804" s="5"/>
      <c r="H804" s="5"/>
      <c r="I804" s="5"/>
      <c r="J804" s="5"/>
      <c r="K804" s="37"/>
      <c r="L804" s="37"/>
      <c r="M804" s="33"/>
      <c r="N804" s="33"/>
      <c r="O804" s="33"/>
      <c r="P804" s="33"/>
      <c r="Q804" s="33"/>
      <c r="R804" s="33"/>
      <c r="S804" s="33"/>
      <c r="T804" s="33"/>
      <c r="U804" s="33"/>
      <c r="V804" s="33"/>
      <c r="W804" s="33"/>
      <c r="X804" s="33"/>
      <c r="Y804" s="33"/>
      <c r="Z804" s="33"/>
      <c r="AA804" s="33"/>
      <c r="AB804" s="33"/>
      <c r="AC804" s="33"/>
      <c r="AD804" s="33"/>
      <c r="AE804" s="33"/>
      <c r="AF804" s="33"/>
      <c r="AG804" s="33"/>
      <c r="AH804" s="33"/>
      <c r="AI804" s="33"/>
      <c r="AJ804" s="33"/>
      <c r="AK804" s="33"/>
      <c r="AL804" s="33"/>
      <c r="AM804" s="33"/>
      <c r="AN804" s="33"/>
      <c r="AO804" s="33"/>
      <c r="AP804" s="33"/>
      <c r="AQ804" s="33"/>
      <c r="AR804" s="33"/>
      <c r="AS804" s="33"/>
      <c r="AT804" s="33"/>
      <c r="AU804" s="33"/>
      <c r="AV804" s="33"/>
      <c r="AW804" s="33"/>
      <c r="AX804" s="33"/>
      <c r="AY804" s="33"/>
      <c r="AZ804" s="33"/>
    </row>
    <row r="805" spans="1:52" s="4" customFormat="1" ht="12">
      <c r="A805" s="32"/>
      <c r="B805" s="5"/>
      <c r="C805" s="33"/>
      <c r="D805" s="33"/>
      <c r="E805" s="33"/>
      <c r="F805" s="37"/>
      <c r="G805" s="5"/>
      <c r="H805" s="5"/>
      <c r="I805" s="5"/>
      <c r="J805" s="5"/>
      <c r="K805" s="37"/>
      <c r="L805" s="37"/>
      <c r="M805" s="33"/>
      <c r="N805" s="33"/>
      <c r="O805" s="33"/>
      <c r="P805" s="33"/>
      <c r="Q805" s="33"/>
      <c r="R805" s="33"/>
      <c r="S805" s="33"/>
      <c r="T805" s="33"/>
      <c r="U805" s="33"/>
      <c r="V805" s="33"/>
      <c r="W805" s="33"/>
      <c r="X805" s="33"/>
      <c r="Y805" s="33"/>
      <c r="Z805" s="33"/>
      <c r="AA805" s="33"/>
      <c r="AB805" s="33"/>
      <c r="AC805" s="33"/>
      <c r="AD805" s="33"/>
      <c r="AE805" s="33"/>
      <c r="AF805" s="33"/>
      <c r="AG805" s="33"/>
      <c r="AH805" s="33"/>
      <c r="AI805" s="33"/>
      <c r="AJ805" s="33"/>
      <c r="AK805" s="33"/>
      <c r="AL805" s="33"/>
      <c r="AM805" s="33"/>
      <c r="AN805" s="33"/>
      <c r="AO805" s="33"/>
      <c r="AP805" s="33"/>
      <c r="AQ805" s="33"/>
      <c r="AR805" s="33"/>
      <c r="AS805" s="33"/>
      <c r="AT805" s="33"/>
      <c r="AU805" s="33"/>
      <c r="AV805" s="33"/>
      <c r="AW805" s="33"/>
      <c r="AX805" s="33"/>
      <c r="AY805" s="33"/>
      <c r="AZ805" s="33"/>
    </row>
    <row r="806" spans="1:52" s="4" customFormat="1" ht="12">
      <c r="A806" s="32"/>
      <c r="B806" s="5"/>
      <c r="C806" s="33"/>
      <c r="D806" s="33"/>
      <c r="E806" s="33"/>
      <c r="F806" s="37"/>
      <c r="G806" s="5"/>
      <c r="H806" s="5"/>
      <c r="I806" s="5"/>
      <c r="J806" s="5"/>
      <c r="K806" s="37"/>
      <c r="L806" s="37"/>
      <c r="M806" s="33"/>
      <c r="N806" s="33"/>
      <c r="O806" s="33"/>
      <c r="P806" s="33"/>
      <c r="Q806" s="33"/>
      <c r="R806" s="33"/>
      <c r="S806" s="33"/>
      <c r="T806" s="33"/>
      <c r="U806" s="33"/>
      <c r="V806" s="33"/>
      <c r="W806" s="33"/>
      <c r="X806" s="33"/>
      <c r="Y806" s="33"/>
      <c r="Z806" s="33"/>
      <c r="AA806" s="33"/>
      <c r="AB806" s="33"/>
      <c r="AC806" s="33"/>
      <c r="AD806" s="33"/>
      <c r="AE806" s="33"/>
      <c r="AF806" s="33"/>
      <c r="AG806" s="33"/>
      <c r="AH806" s="33"/>
      <c r="AI806" s="33"/>
      <c r="AJ806" s="33"/>
      <c r="AK806" s="33"/>
      <c r="AL806" s="33"/>
      <c r="AM806" s="33"/>
      <c r="AN806" s="33"/>
      <c r="AO806" s="33"/>
      <c r="AP806" s="33"/>
      <c r="AQ806" s="33"/>
      <c r="AR806" s="33"/>
      <c r="AS806" s="33"/>
      <c r="AT806" s="33"/>
      <c r="AU806" s="33"/>
      <c r="AV806" s="33"/>
      <c r="AW806" s="33"/>
      <c r="AX806" s="33"/>
      <c r="AY806" s="33"/>
      <c r="AZ806" s="33"/>
    </row>
    <row r="807" spans="1:52" s="4" customFormat="1" ht="12">
      <c r="A807" s="32"/>
      <c r="B807" s="5"/>
      <c r="C807" s="33"/>
      <c r="D807" s="33"/>
      <c r="E807" s="33"/>
      <c r="F807" s="37"/>
      <c r="G807" s="5"/>
      <c r="H807" s="5"/>
      <c r="I807" s="5"/>
      <c r="J807" s="5"/>
      <c r="K807" s="37"/>
      <c r="L807" s="37"/>
      <c r="M807" s="33"/>
      <c r="N807" s="33"/>
      <c r="O807" s="33"/>
      <c r="P807" s="33"/>
      <c r="Q807" s="33"/>
      <c r="R807" s="33"/>
      <c r="S807" s="33"/>
      <c r="T807" s="33"/>
      <c r="U807" s="33"/>
      <c r="V807" s="33"/>
      <c r="W807" s="33"/>
      <c r="X807" s="33"/>
      <c r="Y807" s="33"/>
      <c r="Z807" s="33"/>
      <c r="AA807" s="33"/>
      <c r="AB807" s="33"/>
      <c r="AC807" s="33"/>
      <c r="AD807" s="33"/>
      <c r="AE807" s="33"/>
      <c r="AF807" s="33"/>
      <c r="AG807" s="33"/>
      <c r="AH807" s="33"/>
      <c r="AI807" s="33"/>
      <c r="AJ807" s="33"/>
      <c r="AK807" s="33"/>
      <c r="AL807" s="33"/>
      <c r="AM807" s="33"/>
      <c r="AN807" s="33"/>
      <c r="AO807" s="33"/>
      <c r="AP807" s="33"/>
      <c r="AQ807" s="33"/>
      <c r="AR807" s="33"/>
      <c r="AS807" s="33"/>
      <c r="AT807" s="33"/>
      <c r="AU807" s="33"/>
      <c r="AV807" s="33"/>
      <c r="AW807" s="33"/>
      <c r="AX807" s="33"/>
      <c r="AY807" s="33"/>
      <c r="AZ807" s="33"/>
    </row>
    <row r="808" spans="1:52" s="4" customFormat="1" ht="12">
      <c r="A808" s="32"/>
      <c r="B808" s="5"/>
      <c r="C808" s="33"/>
      <c r="D808" s="33"/>
      <c r="E808" s="33"/>
      <c r="F808" s="37"/>
      <c r="G808" s="5"/>
      <c r="H808" s="5"/>
      <c r="I808" s="5"/>
      <c r="J808" s="5"/>
      <c r="K808" s="37"/>
      <c r="L808" s="37"/>
      <c r="M808" s="33"/>
      <c r="N808" s="33"/>
      <c r="O808" s="33"/>
      <c r="P808" s="33"/>
      <c r="Q808" s="33"/>
      <c r="R808" s="33"/>
      <c r="S808" s="33"/>
      <c r="T808" s="33"/>
      <c r="U808" s="33"/>
      <c r="V808" s="33"/>
      <c r="W808" s="33"/>
      <c r="X808" s="33"/>
      <c r="Y808" s="33"/>
      <c r="Z808" s="33"/>
      <c r="AA808" s="33"/>
      <c r="AB808" s="33"/>
      <c r="AC808" s="33"/>
      <c r="AD808" s="33"/>
      <c r="AE808" s="33"/>
      <c r="AF808" s="33"/>
      <c r="AG808" s="33"/>
      <c r="AH808" s="33"/>
      <c r="AI808" s="33"/>
      <c r="AJ808" s="33"/>
      <c r="AK808" s="33"/>
      <c r="AL808" s="33"/>
      <c r="AM808" s="33"/>
      <c r="AN808" s="33"/>
      <c r="AO808" s="33"/>
      <c r="AP808" s="33"/>
      <c r="AQ808" s="33"/>
      <c r="AR808" s="33"/>
      <c r="AS808" s="33"/>
      <c r="AT808" s="33"/>
      <c r="AU808" s="33"/>
      <c r="AV808" s="33"/>
      <c r="AW808" s="33"/>
      <c r="AX808" s="33"/>
      <c r="AY808" s="33"/>
      <c r="AZ808" s="33"/>
    </row>
    <row r="809" spans="1:52" s="4" customFormat="1" ht="12">
      <c r="A809" s="32"/>
      <c r="B809" s="5"/>
      <c r="C809" s="33"/>
      <c r="D809" s="33"/>
      <c r="E809" s="33"/>
      <c r="F809" s="37"/>
      <c r="G809" s="5"/>
      <c r="H809" s="5"/>
      <c r="I809" s="5"/>
      <c r="J809" s="5"/>
      <c r="K809" s="37"/>
      <c r="L809" s="37"/>
      <c r="M809" s="33"/>
      <c r="N809" s="33"/>
      <c r="O809" s="33"/>
      <c r="P809" s="33"/>
      <c r="Q809" s="33"/>
      <c r="R809" s="33"/>
      <c r="S809" s="33"/>
      <c r="T809" s="33"/>
      <c r="U809" s="33"/>
      <c r="V809" s="33"/>
      <c r="W809" s="33"/>
      <c r="X809" s="33"/>
      <c r="Y809" s="33"/>
      <c r="Z809" s="33"/>
      <c r="AA809" s="33"/>
      <c r="AB809" s="33"/>
      <c r="AC809" s="33"/>
      <c r="AD809" s="33"/>
      <c r="AE809" s="33"/>
      <c r="AF809" s="33"/>
      <c r="AG809" s="33"/>
      <c r="AH809" s="33"/>
      <c r="AI809" s="33"/>
      <c r="AJ809" s="33"/>
      <c r="AK809" s="33"/>
      <c r="AL809" s="33"/>
      <c r="AM809" s="33"/>
      <c r="AN809" s="33"/>
      <c r="AO809" s="33"/>
      <c r="AP809" s="33"/>
      <c r="AQ809" s="33"/>
      <c r="AR809" s="33"/>
      <c r="AS809" s="33"/>
      <c r="AT809" s="33"/>
      <c r="AU809" s="33"/>
      <c r="AV809" s="33"/>
      <c r="AW809" s="33"/>
      <c r="AX809" s="33"/>
      <c r="AY809" s="33"/>
      <c r="AZ809" s="33"/>
    </row>
    <row r="810" spans="1:52" s="4" customFormat="1" ht="12">
      <c r="A810" s="32"/>
      <c r="B810" s="5"/>
      <c r="C810" s="33"/>
      <c r="D810" s="33"/>
      <c r="E810" s="33"/>
      <c r="F810" s="37"/>
      <c r="G810" s="5"/>
      <c r="H810" s="5"/>
      <c r="I810" s="5"/>
      <c r="J810" s="5"/>
      <c r="K810" s="37"/>
      <c r="L810" s="37"/>
      <c r="M810" s="33"/>
      <c r="N810" s="33"/>
      <c r="O810" s="33"/>
      <c r="P810" s="33"/>
      <c r="Q810" s="33"/>
      <c r="R810" s="33"/>
      <c r="S810" s="33"/>
      <c r="T810" s="33"/>
      <c r="U810" s="33"/>
      <c r="V810" s="33"/>
      <c r="W810" s="33"/>
      <c r="X810" s="33"/>
      <c r="Y810" s="33"/>
      <c r="Z810" s="33"/>
      <c r="AA810" s="33"/>
      <c r="AB810" s="33"/>
      <c r="AC810" s="33"/>
      <c r="AD810" s="33"/>
      <c r="AE810" s="33"/>
      <c r="AF810" s="33"/>
      <c r="AG810" s="33"/>
      <c r="AH810" s="33"/>
      <c r="AI810" s="33"/>
      <c r="AJ810" s="33"/>
      <c r="AK810" s="33"/>
      <c r="AL810" s="33"/>
      <c r="AM810" s="33"/>
      <c r="AN810" s="33"/>
      <c r="AO810" s="33"/>
      <c r="AP810" s="33"/>
      <c r="AQ810" s="33"/>
      <c r="AR810" s="33"/>
      <c r="AS810" s="33"/>
      <c r="AT810" s="33"/>
      <c r="AU810" s="33"/>
      <c r="AV810" s="33"/>
      <c r="AW810" s="33"/>
      <c r="AX810" s="33"/>
      <c r="AY810" s="33"/>
      <c r="AZ810" s="33"/>
    </row>
    <row r="811" spans="1:52" s="4" customFormat="1" ht="12">
      <c r="A811" s="32"/>
      <c r="B811" s="5"/>
      <c r="C811" s="33"/>
      <c r="D811" s="33"/>
      <c r="E811" s="33"/>
      <c r="F811" s="37"/>
      <c r="G811" s="5"/>
      <c r="H811" s="5"/>
      <c r="I811" s="5"/>
      <c r="J811" s="5"/>
      <c r="K811" s="37"/>
      <c r="L811" s="37"/>
      <c r="M811" s="33"/>
      <c r="N811" s="33"/>
      <c r="O811" s="33"/>
      <c r="P811" s="33"/>
      <c r="Q811" s="33"/>
      <c r="R811" s="33"/>
      <c r="S811" s="33"/>
      <c r="T811" s="33"/>
      <c r="U811" s="33"/>
      <c r="V811" s="33"/>
      <c r="W811" s="33"/>
      <c r="X811" s="33"/>
      <c r="Y811" s="33"/>
      <c r="Z811" s="33"/>
      <c r="AA811" s="33"/>
      <c r="AB811" s="33"/>
      <c r="AC811" s="33"/>
      <c r="AD811" s="33"/>
      <c r="AE811" s="33"/>
      <c r="AF811" s="33"/>
      <c r="AG811" s="33"/>
      <c r="AH811" s="33"/>
      <c r="AI811" s="33"/>
      <c r="AJ811" s="33"/>
      <c r="AK811" s="33"/>
      <c r="AL811" s="33"/>
      <c r="AM811" s="33"/>
      <c r="AN811" s="33"/>
      <c r="AO811" s="33"/>
      <c r="AP811" s="33"/>
      <c r="AQ811" s="33"/>
      <c r="AR811" s="33"/>
      <c r="AS811" s="33"/>
      <c r="AT811" s="33"/>
      <c r="AU811" s="33"/>
      <c r="AV811" s="33"/>
      <c r="AW811" s="33"/>
      <c r="AX811" s="33"/>
      <c r="AY811" s="33"/>
      <c r="AZ811" s="33"/>
    </row>
    <row r="812" spans="1:52" s="4" customFormat="1" ht="12">
      <c r="A812" s="32"/>
      <c r="B812" s="5"/>
      <c r="C812" s="33"/>
      <c r="D812" s="33"/>
      <c r="E812" s="33"/>
      <c r="F812" s="37"/>
      <c r="G812" s="5"/>
      <c r="H812" s="5"/>
      <c r="I812" s="5"/>
      <c r="J812" s="5"/>
      <c r="K812" s="37"/>
      <c r="L812" s="37"/>
      <c r="M812" s="33"/>
      <c r="N812" s="33"/>
      <c r="O812" s="33"/>
      <c r="P812" s="33"/>
      <c r="Q812" s="33"/>
      <c r="R812" s="33"/>
      <c r="S812" s="33"/>
      <c r="T812" s="33"/>
      <c r="U812" s="33"/>
      <c r="V812" s="33"/>
      <c r="W812" s="33"/>
      <c r="X812" s="33"/>
      <c r="Y812" s="33"/>
      <c r="Z812" s="33"/>
      <c r="AA812" s="33"/>
      <c r="AB812" s="33"/>
      <c r="AC812" s="33"/>
      <c r="AD812" s="33"/>
      <c r="AE812" s="33"/>
      <c r="AF812" s="33"/>
      <c r="AG812" s="33"/>
      <c r="AH812" s="33"/>
      <c r="AI812" s="33"/>
      <c r="AJ812" s="33"/>
      <c r="AK812" s="33"/>
      <c r="AL812" s="33"/>
      <c r="AM812" s="33"/>
      <c r="AN812" s="33"/>
      <c r="AO812" s="33"/>
      <c r="AP812" s="33"/>
      <c r="AQ812" s="33"/>
      <c r="AR812" s="33"/>
      <c r="AS812" s="33"/>
      <c r="AT812" s="33"/>
      <c r="AU812" s="33"/>
      <c r="AV812" s="33"/>
      <c r="AW812" s="33"/>
      <c r="AX812" s="33"/>
      <c r="AY812" s="33"/>
      <c r="AZ812" s="33"/>
    </row>
    <row r="813" spans="1:52" s="4" customFormat="1" ht="12">
      <c r="A813" s="32"/>
      <c r="B813" s="5"/>
      <c r="C813" s="33"/>
      <c r="D813" s="33"/>
      <c r="E813" s="33"/>
      <c r="F813" s="37"/>
      <c r="G813" s="5"/>
      <c r="H813" s="5"/>
      <c r="I813" s="5"/>
      <c r="J813" s="5"/>
      <c r="K813" s="37"/>
      <c r="L813" s="37"/>
      <c r="M813" s="33"/>
      <c r="N813" s="33"/>
      <c r="O813" s="33"/>
      <c r="P813" s="33"/>
      <c r="Q813" s="33"/>
      <c r="R813" s="33"/>
      <c r="S813" s="33"/>
      <c r="T813" s="33"/>
      <c r="U813" s="33"/>
      <c r="V813" s="33"/>
      <c r="W813" s="33"/>
      <c r="X813" s="33"/>
      <c r="Y813" s="33"/>
      <c r="Z813" s="33"/>
      <c r="AA813" s="33"/>
      <c r="AB813" s="33"/>
      <c r="AC813" s="33"/>
      <c r="AD813" s="33"/>
      <c r="AE813" s="33"/>
      <c r="AF813" s="33"/>
      <c r="AG813" s="33"/>
      <c r="AH813" s="33"/>
      <c r="AI813" s="33"/>
      <c r="AJ813" s="33"/>
      <c r="AK813" s="33"/>
      <c r="AL813" s="33"/>
      <c r="AM813" s="33"/>
      <c r="AN813" s="33"/>
      <c r="AO813" s="33"/>
      <c r="AP813" s="33"/>
      <c r="AQ813" s="33"/>
      <c r="AR813" s="33"/>
      <c r="AS813" s="33"/>
      <c r="AT813" s="33"/>
      <c r="AU813" s="33"/>
      <c r="AV813" s="33"/>
      <c r="AW813" s="33"/>
      <c r="AX813" s="33"/>
      <c r="AY813" s="33"/>
      <c r="AZ813" s="33"/>
    </row>
    <row r="814" spans="1:52" s="4" customFormat="1" ht="12">
      <c r="A814" s="32"/>
      <c r="B814" s="5"/>
      <c r="C814" s="33"/>
      <c r="D814" s="33"/>
      <c r="E814" s="33"/>
      <c r="F814" s="37"/>
      <c r="G814" s="5"/>
      <c r="H814" s="5"/>
      <c r="I814" s="5"/>
      <c r="J814" s="5"/>
      <c r="K814" s="37"/>
      <c r="L814" s="37"/>
      <c r="M814" s="33"/>
      <c r="N814" s="33"/>
      <c r="O814" s="33"/>
      <c r="P814" s="33"/>
      <c r="Q814" s="33"/>
      <c r="R814" s="33"/>
      <c r="S814" s="33"/>
      <c r="T814" s="33"/>
      <c r="U814" s="33"/>
      <c r="V814" s="33"/>
      <c r="W814" s="33"/>
      <c r="X814" s="33"/>
      <c r="Y814" s="33"/>
      <c r="Z814" s="33"/>
      <c r="AA814" s="33"/>
      <c r="AB814" s="33"/>
      <c r="AC814" s="33"/>
      <c r="AD814" s="33"/>
      <c r="AE814" s="33"/>
      <c r="AF814" s="33"/>
      <c r="AG814" s="33"/>
      <c r="AH814" s="33"/>
      <c r="AI814" s="33"/>
      <c r="AJ814" s="33"/>
      <c r="AK814" s="33"/>
      <c r="AL814" s="33"/>
      <c r="AM814" s="33"/>
      <c r="AN814" s="33"/>
      <c r="AO814" s="33"/>
      <c r="AP814" s="33"/>
      <c r="AQ814" s="33"/>
      <c r="AR814" s="33"/>
      <c r="AS814" s="33"/>
      <c r="AT814" s="33"/>
      <c r="AU814" s="33"/>
      <c r="AV814" s="33"/>
      <c r="AW814" s="33"/>
      <c r="AX814" s="33"/>
      <c r="AY814" s="33"/>
      <c r="AZ814" s="33"/>
    </row>
    <row r="815" spans="1:52" s="4" customFormat="1" ht="12">
      <c r="A815" s="32"/>
      <c r="B815" s="5"/>
      <c r="C815" s="33"/>
      <c r="D815" s="33"/>
      <c r="E815" s="33"/>
      <c r="F815" s="37"/>
      <c r="G815" s="5"/>
      <c r="H815" s="5"/>
      <c r="I815" s="5"/>
      <c r="J815" s="5"/>
      <c r="K815" s="37"/>
      <c r="L815" s="37"/>
      <c r="M815" s="33"/>
      <c r="N815" s="33"/>
      <c r="O815" s="33"/>
      <c r="P815" s="33"/>
      <c r="Q815" s="33"/>
      <c r="R815" s="33"/>
      <c r="S815" s="33"/>
      <c r="T815" s="33"/>
      <c r="U815" s="33"/>
      <c r="V815" s="33"/>
      <c r="W815" s="33"/>
      <c r="X815" s="33"/>
      <c r="Y815" s="33"/>
      <c r="Z815" s="33"/>
      <c r="AA815" s="33"/>
      <c r="AB815" s="33"/>
      <c r="AC815" s="33"/>
      <c r="AD815" s="33"/>
      <c r="AE815" s="33"/>
      <c r="AF815" s="33"/>
      <c r="AG815" s="33"/>
      <c r="AH815" s="33"/>
      <c r="AI815" s="33"/>
      <c r="AJ815" s="33"/>
      <c r="AK815" s="33"/>
      <c r="AL815" s="33"/>
      <c r="AM815" s="33"/>
      <c r="AN815" s="33"/>
      <c r="AO815" s="33"/>
      <c r="AP815" s="33"/>
      <c r="AQ815" s="33"/>
      <c r="AR815" s="33"/>
      <c r="AS815" s="33"/>
      <c r="AT815" s="33"/>
      <c r="AU815" s="33"/>
      <c r="AV815" s="33"/>
      <c r="AW815" s="33"/>
      <c r="AX815" s="33"/>
      <c r="AY815" s="33"/>
      <c r="AZ815" s="33"/>
    </row>
    <row r="816" spans="1:52" s="4" customFormat="1" ht="12">
      <c r="A816" s="32"/>
      <c r="B816" s="5"/>
      <c r="C816" s="33"/>
      <c r="D816" s="33"/>
      <c r="E816" s="33"/>
      <c r="F816" s="37"/>
      <c r="G816" s="5"/>
      <c r="H816" s="5"/>
      <c r="I816" s="5"/>
      <c r="J816" s="5"/>
      <c r="K816" s="37"/>
      <c r="L816" s="37"/>
      <c r="M816" s="33"/>
      <c r="N816" s="33"/>
      <c r="O816" s="33"/>
      <c r="P816" s="33"/>
      <c r="Q816" s="33"/>
      <c r="R816" s="33"/>
      <c r="S816" s="33"/>
      <c r="T816" s="33"/>
      <c r="U816" s="33"/>
      <c r="V816" s="33"/>
      <c r="W816" s="33"/>
      <c r="X816" s="33"/>
      <c r="Y816" s="33"/>
      <c r="Z816" s="33"/>
      <c r="AA816" s="33"/>
      <c r="AB816" s="33"/>
      <c r="AC816" s="33"/>
      <c r="AD816" s="33"/>
      <c r="AE816" s="33"/>
      <c r="AF816" s="33"/>
      <c r="AG816" s="33"/>
      <c r="AH816" s="33"/>
      <c r="AI816" s="33"/>
      <c r="AJ816" s="33"/>
      <c r="AK816" s="33"/>
      <c r="AL816" s="33"/>
      <c r="AM816" s="33"/>
      <c r="AN816" s="33"/>
      <c r="AO816" s="33"/>
      <c r="AP816" s="33"/>
      <c r="AQ816" s="33"/>
      <c r="AR816" s="33"/>
      <c r="AS816" s="33"/>
      <c r="AT816" s="33"/>
      <c r="AU816" s="33"/>
      <c r="AV816" s="33"/>
      <c r="AW816" s="33"/>
      <c r="AX816" s="33"/>
      <c r="AY816" s="33"/>
      <c r="AZ816" s="33"/>
    </row>
    <row r="817" spans="1:52" s="4" customFormat="1" ht="12">
      <c r="A817" s="32"/>
      <c r="B817" s="5"/>
      <c r="C817" s="33"/>
      <c r="D817" s="33"/>
      <c r="E817" s="33"/>
      <c r="F817" s="37"/>
      <c r="G817" s="5"/>
      <c r="H817" s="5"/>
      <c r="I817" s="5"/>
      <c r="J817" s="5"/>
      <c r="K817" s="37"/>
      <c r="L817" s="37"/>
      <c r="M817" s="33"/>
      <c r="N817" s="33"/>
      <c r="O817" s="33"/>
      <c r="P817" s="33"/>
      <c r="Q817" s="33"/>
      <c r="R817" s="33"/>
      <c r="S817" s="33"/>
      <c r="T817" s="33"/>
      <c r="U817" s="33"/>
      <c r="V817" s="33"/>
      <c r="W817" s="33"/>
      <c r="X817" s="33"/>
      <c r="Y817" s="33"/>
      <c r="Z817" s="33"/>
      <c r="AA817" s="33"/>
      <c r="AB817" s="33"/>
      <c r="AC817" s="33"/>
      <c r="AD817" s="33"/>
      <c r="AE817" s="33"/>
      <c r="AF817" s="33"/>
      <c r="AG817" s="33"/>
      <c r="AH817" s="33"/>
      <c r="AI817" s="33"/>
      <c r="AJ817" s="33"/>
      <c r="AK817" s="33"/>
      <c r="AL817" s="33"/>
      <c r="AM817" s="33"/>
      <c r="AN817" s="33"/>
      <c r="AO817" s="33"/>
      <c r="AP817" s="33"/>
      <c r="AQ817" s="33"/>
      <c r="AR817" s="33"/>
      <c r="AS817" s="33"/>
      <c r="AT817" s="33"/>
      <c r="AU817" s="33"/>
      <c r="AV817" s="33"/>
      <c r="AW817" s="33"/>
      <c r="AX817" s="33"/>
      <c r="AY817" s="33"/>
      <c r="AZ817" s="33"/>
    </row>
    <row r="818" spans="1:52" s="4" customFormat="1" ht="12">
      <c r="A818" s="32"/>
      <c r="B818" s="5"/>
      <c r="C818" s="33"/>
      <c r="D818" s="33"/>
      <c r="E818" s="33"/>
      <c r="F818" s="37"/>
      <c r="G818" s="5"/>
      <c r="H818" s="5"/>
      <c r="I818" s="5"/>
      <c r="J818" s="5"/>
      <c r="K818" s="37"/>
      <c r="L818" s="37"/>
      <c r="M818" s="33"/>
      <c r="N818" s="33"/>
      <c r="O818" s="33"/>
      <c r="P818" s="33"/>
      <c r="Q818" s="33"/>
      <c r="R818" s="33"/>
      <c r="S818" s="33"/>
      <c r="T818" s="33"/>
      <c r="U818" s="33"/>
      <c r="V818" s="33"/>
      <c r="W818" s="33"/>
      <c r="X818" s="33"/>
      <c r="Y818" s="33"/>
      <c r="Z818" s="33"/>
      <c r="AA818" s="33"/>
      <c r="AB818" s="33"/>
      <c r="AC818" s="33"/>
      <c r="AD818" s="33"/>
      <c r="AE818" s="33"/>
      <c r="AF818" s="33"/>
      <c r="AG818" s="33"/>
      <c r="AH818" s="33"/>
      <c r="AI818" s="33"/>
      <c r="AJ818" s="33"/>
      <c r="AK818" s="33"/>
      <c r="AL818" s="33"/>
      <c r="AM818" s="33"/>
      <c r="AN818" s="33"/>
      <c r="AO818" s="33"/>
      <c r="AP818" s="33"/>
      <c r="AQ818" s="33"/>
      <c r="AR818" s="33"/>
      <c r="AS818" s="33"/>
      <c r="AT818" s="33"/>
      <c r="AU818" s="33"/>
      <c r="AV818" s="33"/>
      <c r="AW818" s="33"/>
      <c r="AX818" s="33"/>
      <c r="AY818" s="33"/>
      <c r="AZ818" s="33"/>
    </row>
    <row r="819" spans="1:52" s="4" customFormat="1" ht="12">
      <c r="A819" s="32"/>
      <c r="B819" s="5"/>
      <c r="C819" s="33"/>
      <c r="D819" s="33"/>
      <c r="E819" s="33"/>
      <c r="F819" s="37"/>
      <c r="G819" s="5"/>
      <c r="H819" s="5"/>
      <c r="I819" s="5"/>
      <c r="J819" s="5"/>
      <c r="K819" s="37"/>
      <c r="L819" s="37"/>
      <c r="M819" s="33"/>
      <c r="N819" s="33"/>
      <c r="O819" s="33"/>
      <c r="P819" s="33"/>
      <c r="Q819" s="33"/>
      <c r="R819" s="33"/>
      <c r="S819" s="33"/>
      <c r="T819" s="33"/>
      <c r="U819" s="33"/>
      <c r="V819" s="33"/>
      <c r="W819" s="33"/>
      <c r="X819" s="33"/>
      <c r="Y819" s="33"/>
      <c r="Z819" s="33"/>
      <c r="AA819" s="33"/>
      <c r="AB819" s="33"/>
      <c r="AC819" s="33"/>
      <c r="AD819" s="33"/>
      <c r="AE819" s="33"/>
      <c r="AF819" s="33"/>
      <c r="AG819" s="33"/>
      <c r="AH819" s="33"/>
      <c r="AI819" s="33"/>
      <c r="AJ819" s="33"/>
      <c r="AK819" s="33"/>
      <c r="AL819" s="33"/>
      <c r="AM819" s="33"/>
      <c r="AN819" s="33"/>
      <c r="AO819" s="33"/>
      <c r="AP819" s="33"/>
      <c r="AQ819" s="33"/>
      <c r="AR819" s="33"/>
      <c r="AS819" s="33"/>
      <c r="AT819" s="33"/>
      <c r="AU819" s="33"/>
      <c r="AV819" s="33"/>
      <c r="AW819" s="33"/>
      <c r="AX819" s="33"/>
      <c r="AY819" s="33"/>
      <c r="AZ819" s="33"/>
    </row>
    <row r="820" spans="1:52" s="4" customFormat="1" ht="12">
      <c r="A820" s="32"/>
      <c r="B820" s="5"/>
      <c r="C820" s="33"/>
      <c r="D820" s="33"/>
      <c r="E820" s="33"/>
      <c r="F820" s="37"/>
      <c r="G820" s="5"/>
      <c r="H820" s="5"/>
      <c r="I820" s="5"/>
      <c r="J820" s="5"/>
      <c r="K820" s="37"/>
      <c r="L820" s="37"/>
      <c r="M820" s="33"/>
      <c r="N820" s="33"/>
      <c r="O820" s="33"/>
      <c r="P820" s="33"/>
      <c r="Q820" s="33"/>
      <c r="R820" s="33"/>
      <c r="S820" s="33"/>
      <c r="T820" s="33"/>
      <c r="U820" s="33"/>
      <c r="V820" s="33"/>
      <c r="W820" s="33"/>
      <c r="X820" s="33"/>
      <c r="Y820" s="33"/>
      <c r="Z820" s="33"/>
      <c r="AA820" s="33"/>
      <c r="AB820" s="33"/>
      <c r="AC820" s="33"/>
      <c r="AD820" s="33"/>
      <c r="AE820" s="33"/>
      <c r="AF820" s="33"/>
      <c r="AG820" s="33"/>
      <c r="AH820" s="33"/>
      <c r="AI820" s="33"/>
      <c r="AJ820" s="33"/>
      <c r="AK820" s="33"/>
      <c r="AL820" s="33"/>
      <c r="AM820" s="33"/>
      <c r="AN820" s="33"/>
      <c r="AO820" s="33"/>
      <c r="AP820" s="33"/>
      <c r="AQ820" s="33"/>
      <c r="AR820" s="33"/>
      <c r="AS820" s="33"/>
      <c r="AT820" s="33"/>
      <c r="AU820" s="33"/>
      <c r="AV820" s="33"/>
      <c r="AW820" s="33"/>
      <c r="AX820" s="33"/>
      <c r="AY820" s="33"/>
      <c r="AZ820" s="33"/>
    </row>
    <row r="821" spans="1:52" s="4" customFormat="1" ht="12">
      <c r="A821" s="32"/>
      <c r="B821" s="5"/>
      <c r="C821" s="33"/>
      <c r="D821" s="33"/>
      <c r="E821" s="33"/>
      <c r="F821" s="37"/>
      <c r="G821" s="5"/>
      <c r="H821" s="5"/>
      <c r="I821" s="5"/>
      <c r="J821" s="5"/>
      <c r="K821" s="37"/>
      <c r="L821" s="37"/>
      <c r="M821" s="33"/>
      <c r="N821" s="33"/>
      <c r="O821" s="33"/>
      <c r="P821" s="33"/>
      <c r="Q821" s="33"/>
      <c r="R821" s="33"/>
      <c r="S821" s="33"/>
      <c r="T821" s="33"/>
      <c r="U821" s="33"/>
      <c r="V821" s="33"/>
      <c r="W821" s="33"/>
      <c r="X821" s="33"/>
      <c r="Y821" s="33"/>
      <c r="Z821" s="33"/>
      <c r="AA821" s="33"/>
      <c r="AB821" s="33"/>
      <c r="AC821" s="33"/>
      <c r="AD821" s="33"/>
      <c r="AE821" s="33"/>
      <c r="AF821" s="33"/>
      <c r="AG821" s="33"/>
      <c r="AH821" s="33"/>
      <c r="AI821" s="33"/>
      <c r="AJ821" s="33"/>
      <c r="AK821" s="33"/>
      <c r="AL821" s="33"/>
      <c r="AM821" s="33"/>
      <c r="AN821" s="33"/>
      <c r="AO821" s="33"/>
      <c r="AP821" s="33"/>
      <c r="AQ821" s="33"/>
      <c r="AR821" s="33"/>
      <c r="AS821" s="33"/>
      <c r="AT821" s="33"/>
      <c r="AU821" s="33"/>
      <c r="AV821" s="33"/>
      <c r="AW821" s="33"/>
      <c r="AX821" s="33"/>
      <c r="AY821" s="33"/>
      <c r="AZ821" s="33"/>
    </row>
    <row r="822" spans="1:52" s="4" customFormat="1" ht="12">
      <c r="A822" s="32"/>
      <c r="B822" s="5"/>
      <c r="C822" s="33"/>
      <c r="D822" s="33"/>
      <c r="E822" s="33"/>
      <c r="F822" s="37"/>
      <c r="G822" s="5"/>
      <c r="H822" s="5"/>
      <c r="I822" s="5"/>
      <c r="J822" s="5"/>
      <c r="K822" s="37"/>
      <c r="L822" s="37"/>
      <c r="M822" s="33"/>
      <c r="N822" s="33"/>
      <c r="O822" s="33"/>
      <c r="P822" s="33"/>
      <c r="Q822" s="33"/>
      <c r="R822" s="33"/>
      <c r="S822" s="33"/>
      <c r="T822" s="33"/>
      <c r="U822" s="33"/>
      <c r="V822" s="33"/>
      <c r="W822" s="33"/>
      <c r="X822" s="33"/>
      <c r="Y822" s="33"/>
      <c r="Z822" s="33"/>
      <c r="AA822" s="33"/>
      <c r="AB822" s="33"/>
      <c r="AC822" s="33"/>
      <c r="AD822" s="33"/>
      <c r="AE822" s="33"/>
      <c r="AF822" s="33"/>
      <c r="AG822" s="33"/>
      <c r="AH822" s="33"/>
      <c r="AI822" s="33"/>
      <c r="AJ822" s="33"/>
      <c r="AK822" s="33"/>
      <c r="AL822" s="33"/>
      <c r="AM822" s="33"/>
      <c r="AN822" s="33"/>
      <c r="AO822" s="33"/>
      <c r="AP822" s="33"/>
      <c r="AQ822" s="33"/>
      <c r="AR822" s="33"/>
      <c r="AS822" s="33"/>
      <c r="AT822" s="33"/>
      <c r="AU822" s="33"/>
      <c r="AV822" s="33"/>
      <c r="AW822" s="33"/>
      <c r="AX822" s="33"/>
      <c r="AY822" s="33"/>
      <c r="AZ822" s="33"/>
    </row>
    <row r="823" spans="1:52" s="4" customFormat="1" ht="12">
      <c r="A823" s="32"/>
      <c r="B823" s="5"/>
      <c r="C823" s="33"/>
      <c r="D823" s="33"/>
      <c r="E823" s="33"/>
      <c r="F823" s="37"/>
      <c r="G823" s="5"/>
      <c r="H823" s="5"/>
      <c r="I823" s="5"/>
      <c r="J823" s="5"/>
      <c r="K823" s="37"/>
      <c r="L823" s="37"/>
      <c r="M823" s="33"/>
      <c r="N823" s="33"/>
      <c r="O823" s="33"/>
      <c r="P823" s="33"/>
      <c r="Q823" s="33"/>
      <c r="R823" s="33"/>
      <c r="S823" s="33"/>
      <c r="T823" s="33"/>
      <c r="U823" s="33"/>
      <c r="V823" s="33"/>
      <c r="W823" s="33"/>
      <c r="X823" s="33"/>
      <c r="Y823" s="33"/>
      <c r="Z823" s="33"/>
      <c r="AA823" s="33"/>
      <c r="AB823" s="33"/>
      <c r="AC823" s="33"/>
      <c r="AD823" s="33"/>
      <c r="AE823" s="33"/>
      <c r="AF823" s="33"/>
      <c r="AG823" s="33"/>
      <c r="AH823" s="33"/>
      <c r="AI823" s="33"/>
      <c r="AJ823" s="33"/>
      <c r="AK823" s="33"/>
      <c r="AL823" s="33"/>
      <c r="AM823" s="33"/>
      <c r="AN823" s="33"/>
      <c r="AO823" s="33"/>
      <c r="AP823" s="33"/>
      <c r="AQ823" s="33"/>
      <c r="AR823" s="33"/>
      <c r="AS823" s="33"/>
      <c r="AT823" s="33"/>
      <c r="AU823" s="33"/>
      <c r="AV823" s="33"/>
      <c r="AW823" s="33"/>
      <c r="AX823" s="33"/>
      <c r="AY823" s="33"/>
      <c r="AZ823" s="33"/>
    </row>
    <row r="824" spans="1:52" s="4" customFormat="1" ht="12">
      <c r="A824" s="32"/>
      <c r="B824" s="5"/>
      <c r="C824" s="33"/>
      <c r="D824" s="33"/>
      <c r="E824" s="33"/>
      <c r="F824" s="37"/>
      <c r="G824" s="5"/>
      <c r="H824" s="5"/>
      <c r="I824" s="5"/>
      <c r="J824" s="5"/>
      <c r="K824" s="37"/>
      <c r="L824" s="37"/>
      <c r="M824" s="33"/>
      <c r="N824" s="33"/>
      <c r="O824" s="33"/>
      <c r="P824" s="33"/>
      <c r="Q824" s="33"/>
      <c r="R824" s="33"/>
      <c r="S824" s="33"/>
      <c r="T824" s="33"/>
      <c r="U824" s="33"/>
      <c r="V824" s="33"/>
      <c r="W824" s="33"/>
      <c r="X824" s="33"/>
      <c r="Y824" s="33"/>
      <c r="Z824" s="33"/>
      <c r="AA824" s="33"/>
      <c r="AB824" s="33"/>
      <c r="AC824" s="33"/>
      <c r="AD824" s="33"/>
      <c r="AE824" s="33"/>
      <c r="AF824" s="33"/>
      <c r="AG824" s="33"/>
      <c r="AH824" s="33"/>
      <c r="AI824" s="33"/>
      <c r="AJ824" s="33"/>
      <c r="AK824" s="33"/>
      <c r="AL824" s="33"/>
      <c r="AM824" s="33"/>
      <c r="AN824" s="33"/>
      <c r="AO824" s="33"/>
      <c r="AP824" s="33"/>
      <c r="AQ824" s="33"/>
      <c r="AR824" s="33"/>
      <c r="AS824" s="33"/>
      <c r="AT824" s="33"/>
      <c r="AU824" s="33"/>
      <c r="AV824" s="33"/>
      <c r="AW824" s="33"/>
      <c r="AX824" s="33"/>
      <c r="AY824" s="33"/>
      <c r="AZ824" s="33"/>
    </row>
    <row r="825" spans="1:52" s="4" customFormat="1" ht="12">
      <c r="A825" s="32"/>
      <c r="B825" s="5"/>
      <c r="C825" s="33"/>
      <c r="D825" s="33"/>
      <c r="E825" s="33"/>
      <c r="F825" s="37"/>
      <c r="G825" s="5"/>
      <c r="H825" s="5"/>
      <c r="I825" s="5"/>
      <c r="J825" s="5"/>
      <c r="K825" s="37"/>
      <c r="L825" s="37"/>
      <c r="M825" s="33"/>
      <c r="N825" s="33"/>
      <c r="O825" s="33"/>
      <c r="P825" s="33"/>
      <c r="Q825" s="33"/>
      <c r="R825" s="33"/>
      <c r="S825" s="33"/>
      <c r="T825" s="33"/>
      <c r="U825" s="33"/>
      <c r="V825" s="33"/>
      <c r="W825" s="33"/>
      <c r="X825" s="33"/>
      <c r="Y825" s="33"/>
      <c r="Z825" s="33"/>
      <c r="AA825" s="33"/>
      <c r="AB825" s="33"/>
      <c r="AC825" s="33"/>
      <c r="AD825" s="33"/>
      <c r="AE825" s="33"/>
      <c r="AF825" s="33"/>
      <c r="AG825" s="33"/>
      <c r="AH825" s="33"/>
      <c r="AI825" s="33"/>
      <c r="AJ825" s="33"/>
      <c r="AK825" s="33"/>
      <c r="AL825" s="33"/>
      <c r="AM825" s="33"/>
      <c r="AN825" s="33"/>
      <c r="AO825" s="33"/>
      <c r="AP825" s="33"/>
      <c r="AQ825" s="33"/>
      <c r="AR825" s="33"/>
      <c r="AS825" s="33"/>
      <c r="AT825" s="33"/>
      <c r="AU825" s="33"/>
      <c r="AV825" s="33"/>
      <c r="AW825" s="33"/>
      <c r="AX825" s="33"/>
      <c r="AY825" s="33"/>
      <c r="AZ825" s="33"/>
    </row>
    <row r="826" spans="1:52" s="4" customFormat="1" ht="12">
      <c r="A826" s="32"/>
      <c r="B826" s="5"/>
      <c r="C826" s="33"/>
      <c r="D826" s="33"/>
      <c r="E826" s="33"/>
      <c r="F826" s="37"/>
      <c r="G826" s="5"/>
      <c r="H826" s="5"/>
      <c r="I826" s="5"/>
      <c r="J826" s="5"/>
      <c r="K826" s="37"/>
      <c r="L826" s="37"/>
      <c r="M826" s="33"/>
      <c r="N826" s="33"/>
      <c r="O826" s="33"/>
      <c r="P826" s="33"/>
      <c r="Q826" s="33"/>
      <c r="R826" s="33"/>
      <c r="S826" s="33"/>
      <c r="T826" s="33"/>
      <c r="U826" s="33"/>
      <c r="V826" s="33"/>
      <c r="W826" s="33"/>
      <c r="X826" s="33"/>
      <c r="Y826" s="33"/>
      <c r="Z826" s="33"/>
      <c r="AA826" s="33"/>
      <c r="AB826" s="33"/>
      <c r="AC826" s="33"/>
      <c r="AD826" s="33"/>
      <c r="AE826" s="33"/>
      <c r="AF826" s="33"/>
      <c r="AG826" s="33"/>
      <c r="AH826" s="33"/>
      <c r="AI826" s="33"/>
      <c r="AJ826" s="33"/>
      <c r="AK826" s="33"/>
      <c r="AL826" s="33"/>
      <c r="AM826" s="33"/>
      <c r="AN826" s="33"/>
      <c r="AO826" s="33"/>
      <c r="AP826" s="33"/>
      <c r="AQ826" s="33"/>
      <c r="AR826" s="33"/>
      <c r="AS826" s="33"/>
      <c r="AT826" s="33"/>
      <c r="AU826" s="33"/>
      <c r="AV826" s="33"/>
      <c r="AW826" s="33"/>
      <c r="AX826" s="33"/>
      <c r="AY826" s="33"/>
      <c r="AZ826" s="33"/>
    </row>
    <row r="827" spans="1:52" s="4" customFormat="1" ht="12">
      <c r="A827" s="32"/>
      <c r="B827" s="5"/>
      <c r="C827" s="33"/>
      <c r="D827" s="33"/>
      <c r="E827" s="33"/>
      <c r="F827" s="37"/>
      <c r="G827" s="5"/>
      <c r="H827" s="5"/>
      <c r="I827" s="5"/>
      <c r="J827" s="5"/>
      <c r="K827" s="37"/>
      <c r="L827" s="37"/>
      <c r="M827" s="33"/>
      <c r="N827" s="33"/>
      <c r="O827" s="33"/>
      <c r="P827" s="33"/>
      <c r="Q827" s="33"/>
      <c r="R827" s="33"/>
      <c r="S827" s="33"/>
      <c r="T827" s="33"/>
      <c r="U827" s="33"/>
      <c r="V827" s="33"/>
      <c r="W827" s="33"/>
      <c r="X827" s="33"/>
      <c r="Y827" s="33"/>
      <c r="Z827" s="33"/>
      <c r="AA827" s="33"/>
      <c r="AB827" s="33"/>
      <c r="AC827" s="33"/>
      <c r="AD827" s="33"/>
      <c r="AE827" s="33"/>
      <c r="AF827" s="33"/>
      <c r="AG827" s="33"/>
      <c r="AH827" s="33"/>
      <c r="AI827" s="33"/>
      <c r="AJ827" s="33"/>
      <c r="AK827" s="33"/>
      <c r="AL827" s="33"/>
      <c r="AM827" s="33"/>
      <c r="AN827" s="33"/>
      <c r="AO827" s="33"/>
      <c r="AP827" s="33"/>
      <c r="AQ827" s="33"/>
      <c r="AR827" s="33"/>
      <c r="AS827" s="33"/>
      <c r="AT827" s="33"/>
      <c r="AU827" s="33"/>
      <c r="AV827" s="33"/>
      <c r="AW827" s="33"/>
      <c r="AX827" s="33"/>
      <c r="AY827" s="33"/>
      <c r="AZ827" s="33"/>
    </row>
    <row r="828" spans="1:52" s="4" customFormat="1" ht="12">
      <c r="A828" s="32"/>
      <c r="B828" s="5"/>
      <c r="C828" s="33"/>
      <c r="D828" s="33"/>
      <c r="E828" s="33"/>
      <c r="F828" s="37"/>
      <c r="G828" s="5"/>
      <c r="H828" s="5"/>
      <c r="I828" s="5"/>
      <c r="J828" s="5"/>
      <c r="K828" s="37"/>
      <c r="L828" s="37"/>
      <c r="M828" s="33"/>
      <c r="N828" s="33"/>
      <c r="O828" s="33"/>
      <c r="P828" s="33"/>
      <c r="Q828" s="33"/>
      <c r="R828" s="33"/>
      <c r="S828" s="33"/>
      <c r="T828" s="33"/>
      <c r="U828" s="33"/>
      <c r="V828" s="33"/>
      <c r="W828" s="33"/>
      <c r="X828" s="33"/>
      <c r="Y828" s="33"/>
      <c r="Z828" s="33"/>
      <c r="AA828" s="33"/>
      <c r="AB828" s="33"/>
      <c r="AC828" s="33"/>
      <c r="AD828" s="33"/>
      <c r="AE828" s="33"/>
      <c r="AF828" s="33"/>
      <c r="AG828" s="33"/>
      <c r="AH828" s="33"/>
      <c r="AI828" s="33"/>
      <c r="AJ828" s="33"/>
      <c r="AK828" s="33"/>
      <c r="AL828" s="33"/>
      <c r="AM828" s="33"/>
      <c r="AN828" s="33"/>
      <c r="AO828" s="33"/>
      <c r="AP828" s="33"/>
      <c r="AQ828" s="33"/>
      <c r="AR828" s="33"/>
      <c r="AS828" s="33"/>
      <c r="AT828" s="33"/>
      <c r="AU828" s="33"/>
      <c r="AV828" s="33"/>
      <c r="AW828" s="33"/>
      <c r="AX828" s="33"/>
      <c r="AY828" s="33"/>
      <c r="AZ828" s="33"/>
    </row>
    <row r="829" spans="1:52" s="4" customFormat="1" ht="12">
      <c r="A829" s="32"/>
      <c r="B829" s="5"/>
      <c r="C829" s="33"/>
      <c r="D829" s="33"/>
      <c r="E829" s="33"/>
      <c r="F829" s="37"/>
      <c r="G829" s="5"/>
      <c r="H829" s="5"/>
      <c r="I829" s="5"/>
      <c r="J829" s="5"/>
      <c r="K829" s="37"/>
      <c r="L829" s="37"/>
      <c r="M829" s="33"/>
      <c r="N829" s="33"/>
      <c r="O829" s="33"/>
      <c r="P829" s="33"/>
      <c r="Q829" s="33"/>
      <c r="R829" s="33"/>
      <c r="S829" s="33"/>
      <c r="T829" s="33"/>
      <c r="U829" s="33"/>
      <c r="V829" s="33"/>
      <c r="W829" s="33"/>
      <c r="X829" s="33"/>
      <c r="Y829" s="33"/>
      <c r="Z829" s="33"/>
      <c r="AA829" s="33"/>
      <c r="AB829" s="33"/>
      <c r="AC829" s="33"/>
      <c r="AD829" s="33"/>
      <c r="AE829" s="33"/>
      <c r="AF829" s="33"/>
      <c r="AG829" s="33"/>
      <c r="AH829" s="33"/>
      <c r="AI829" s="33"/>
      <c r="AJ829" s="33"/>
      <c r="AK829" s="33"/>
      <c r="AL829" s="33"/>
      <c r="AM829" s="33"/>
      <c r="AN829" s="33"/>
      <c r="AO829" s="33"/>
      <c r="AP829" s="33"/>
      <c r="AQ829" s="33"/>
      <c r="AR829" s="33"/>
      <c r="AS829" s="33"/>
      <c r="AT829" s="33"/>
      <c r="AU829" s="33"/>
      <c r="AV829" s="33"/>
      <c r="AW829" s="33"/>
      <c r="AX829" s="33"/>
      <c r="AY829" s="33"/>
      <c r="AZ829" s="33"/>
    </row>
    <row r="830" spans="1:52" s="4" customFormat="1" ht="12">
      <c r="A830" s="32"/>
      <c r="B830" s="5"/>
      <c r="C830" s="33"/>
      <c r="D830" s="33"/>
      <c r="E830" s="33"/>
      <c r="F830" s="37"/>
      <c r="G830" s="5"/>
      <c r="H830" s="5"/>
      <c r="I830" s="5"/>
      <c r="J830" s="5"/>
      <c r="K830" s="37"/>
      <c r="L830" s="37"/>
      <c r="M830" s="33"/>
      <c r="N830" s="33"/>
      <c r="O830" s="33"/>
      <c r="P830" s="33"/>
      <c r="Q830" s="33"/>
      <c r="R830" s="33"/>
      <c r="S830" s="33"/>
      <c r="T830" s="33"/>
      <c r="U830" s="33"/>
      <c r="V830" s="33"/>
      <c r="W830" s="33"/>
      <c r="X830" s="33"/>
      <c r="Y830" s="33"/>
      <c r="Z830" s="33"/>
      <c r="AA830" s="33"/>
      <c r="AB830" s="33"/>
      <c r="AC830" s="33"/>
      <c r="AD830" s="33"/>
      <c r="AE830" s="33"/>
      <c r="AF830" s="33"/>
      <c r="AG830" s="33"/>
      <c r="AH830" s="33"/>
      <c r="AI830" s="33"/>
      <c r="AJ830" s="33"/>
      <c r="AK830" s="33"/>
      <c r="AL830" s="33"/>
      <c r="AM830" s="33"/>
      <c r="AN830" s="33"/>
      <c r="AO830" s="33"/>
      <c r="AP830" s="33"/>
      <c r="AQ830" s="33"/>
      <c r="AR830" s="33"/>
      <c r="AS830" s="33"/>
      <c r="AT830" s="33"/>
      <c r="AU830" s="33"/>
      <c r="AV830" s="33"/>
      <c r="AW830" s="33"/>
      <c r="AX830" s="33"/>
      <c r="AY830" s="33"/>
      <c r="AZ830" s="33"/>
    </row>
    <row r="831" spans="1:52" s="4" customFormat="1" ht="12">
      <c r="A831" s="32"/>
      <c r="B831" s="5"/>
      <c r="C831" s="33"/>
      <c r="D831" s="33"/>
      <c r="E831" s="33"/>
      <c r="F831" s="37"/>
      <c r="G831" s="5"/>
      <c r="H831" s="5"/>
      <c r="I831" s="5"/>
      <c r="J831" s="5"/>
      <c r="K831" s="37"/>
      <c r="L831" s="37"/>
      <c r="M831" s="33"/>
      <c r="N831" s="33"/>
      <c r="O831" s="33"/>
      <c r="P831" s="33"/>
      <c r="Q831" s="33"/>
      <c r="R831" s="33"/>
      <c r="S831" s="33"/>
      <c r="T831" s="33"/>
      <c r="U831" s="33"/>
      <c r="V831" s="33"/>
      <c r="W831" s="33"/>
      <c r="X831" s="33"/>
      <c r="Y831" s="33"/>
      <c r="Z831" s="33"/>
      <c r="AA831" s="33"/>
      <c r="AB831" s="33"/>
      <c r="AC831" s="33"/>
      <c r="AD831" s="33"/>
      <c r="AE831" s="33"/>
      <c r="AF831" s="33"/>
      <c r="AG831" s="33"/>
      <c r="AH831" s="33"/>
      <c r="AI831" s="33"/>
      <c r="AJ831" s="33"/>
      <c r="AK831" s="33"/>
      <c r="AL831" s="33"/>
      <c r="AM831" s="33"/>
      <c r="AN831" s="33"/>
      <c r="AO831" s="33"/>
      <c r="AP831" s="33"/>
      <c r="AQ831" s="33"/>
      <c r="AR831" s="33"/>
      <c r="AS831" s="33"/>
      <c r="AT831" s="33"/>
      <c r="AU831" s="33"/>
      <c r="AV831" s="33"/>
      <c r="AW831" s="33"/>
      <c r="AX831" s="33"/>
      <c r="AY831" s="33"/>
      <c r="AZ831" s="33"/>
    </row>
    <row r="832" spans="1:52" s="4" customFormat="1" ht="12">
      <c r="A832" s="32"/>
      <c r="B832" s="5"/>
      <c r="C832" s="33"/>
      <c r="D832" s="33"/>
      <c r="E832" s="33"/>
      <c r="F832" s="37"/>
      <c r="G832" s="5"/>
      <c r="H832" s="5"/>
      <c r="I832" s="5"/>
      <c r="J832" s="5"/>
      <c r="K832" s="37"/>
      <c r="L832" s="37"/>
      <c r="M832" s="33"/>
      <c r="N832" s="33"/>
      <c r="O832" s="33"/>
      <c r="P832" s="33"/>
      <c r="Q832" s="33"/>
      <c r="R832" s="33"/>
      <c r="S832" s="33"/>
      <c r="T832" s="33"/>
      <c r="U832" s="33"/>
      <c r="V832" s="33"/>
      <c r="W832" s="33"/>
      <c r="X832" s="33"/>
      <c r="Y832" s="33"/>
      <c r="Z832" s="33"/>
      <c r="AA832" s="33"/>
      <c r="AB832" s="33"/>
      <c r="AC832" s="33"/>
      <c r="AD832" s="33"/>
      <c r="AE832" s="33"/>
      <c r="AF832" s="33"/>
      <c r="AG832" s="33"/>
      <c r="AH832" s="33"/>
      <c r="AI832" s="33"/>
      <c r="AJ832" s="33"/>
      <c r="AK832" s="33"/>
      <c r="AL832" s="33"/>
      <c r="AM832" s="33"/>
      <c r="AN832" s="33"/>
      <c r="AO832" s="33"/>
      <c r="AP832" s="33"/>
      <c r="AQ832" s="33"/>
      <c r="AR832" s="33"/>
      <c r="AS832" s="33"/>
      <c r="AT832" s="33"/>
      <c r="AU832" s="33"/>
      <c r="AV832" s="33"/>
      <c r="AW832" s="33"/>
      <c r="AX832" s="33"/>
      <c r="AY832" s="33"/>
      <c r="AZ832" s="33"/>
    </row>
    <row r="833" spans="1:52" s="4" customFormat="1" ht="12">
      <c r="A833" s="32"/>
      <c r="B833" s="5"/>
      <c r="C833" s="33"/>
      <c r="D833" s="33"/>
      <c r="E833" s="33"/>
      <c r="F833" s="37"/>
      <c r="G833" s="5"/>
      <c r="H833" s="5"/>
      <c r="I833" s="5"/>
      <c r="J833" s="5"/>
      <c r="K833" s="37"/>
      <c r="L833" s="37"/>
      <c r="M833" s="33"/>
      <c r="N833" s="33"/>
      <c r="O833" s="33"/>
      <c r="P833" s="33"/>
      <c r="Q833" s="33"/>
      <c r="R833" s="33"/>
      <c r="S833" s="33"/>
      <c r="T833" s="33"/>
      <c r="U833" s="33"/>
      <c r="V833" s="33"/>
      <c r="W833" s="33"/>
      <c r="X833" s="33"/>
      <c r="Y833" s="33"/>
      <c r="Z833" s="33"/>
      <c r="AA833" s="33"/>
      <c r="AB833" s="33"/>
      <c r="AC833" s="33"/>
      <c r="AD833" s="33"/>
      <c r="AE833" s="33"/>
      <c r="AF833" s="33"/>
      <c r="AG833" s="33"/>
      <c r="AH833" s="33"/>
      <c r="AI833" s="33"/>
      <c r="AJ833" s="33"/>
      <c r="AK833" s="33"/>
      <c r="AL833" s="33"/>
      <c r="AM833" s="33"/>
      <c r="AN833" s="33"/>
      <c r="AO833" s="33"/>
      <c r="AP833" s="33"/>
      <c r="AQ833" s="33"/>
      <c r="AR833" s="33"/>
      <c r="AS833" s="33"/>
      <c r="AT833" s="33"/>
      <c r="AU833" s="33"/>
      <c r="AV833" s="33"/>
      <c r="AW833" s="33"/>
      <c r="AX833" s="33"/>
      <c r="AY833" s="33"/>
      <c r="AZ833" s="33"/>
    </row>
    <row r="834" spans="1:52" s="4" customFormat="1" ht="12">
      <c r="A834" s="32"/>
      <c r="B834" s="5"/>
      <c r="C834" s="33"/>
      <c r="D834" s="33"/>
      <c r="E834" s="33"/>
      <c r="F834" s="37"/>
      <c r="G834" s="5"/>
      <c r="H834" s="5"/>
      <c r="I834" s="5"/>
      <c r="J834" s="5"/>
      <c r="K834" s="37"/>
      <c r="L834" s="37"/>
      <c r="M834" s="33"/>
      <c r="N834" s="33"/>
      <c r="O834" s="33"/>
      <c r="P834" s="33"/>
      <c r="Q834" s="33"/>
      <c r="R834" s="33"/>
      <c r="S834" s="33"/>
      <c r="T834" s="33"/>
      <c r="U834" s="33"/>
      <c r="V834" s="33"/>
      <c r="W834" s="33"/>
      <c r="X834" s="33"/>
      <c r="Y834" s="33"/>
      <c r="Z834" s="33"/>
      <c r="AA834" s="33"/>
      <c r="AB834" s="33"/>
      <c r="AC834" s="33"/>
      <c r="AD834" s="33"/>
      <c r="AE834" s="33"/>
      <c r="AF834" s="33"/>
      <c r="AG834" s="33"/>
      <c r="AH834" s="33"/>
      <c r="AI834" s="33"/>
      <c r="AJ834" s="33"/>
      <c r="AK834" s="33"/>
      <c r="AL834" s="33"/>
      <c r="AM834" s="33"/>
      <c r="AN834" s="33"/>
      <c r="AO834" s="33"/>
      <c r="AP834" s="33"/>
      <c r="AQ834" s="33"/>
      <c r="AR834" s="33"/>
      <c r="AS834" s="33"/>
      <c r="AT834" s="33"/>
      <c r="AU834" s="33"/>
      <c r="AV834" s="33"/>
      <c r="AW834" s="33"/>
      <c r="AX834" s="33"/>
      <c r="AY834" s="33"/>
      <c r="AZ834" s="33"/>
    </row>
    <row r="835" spans="1:52" s="4" customFormat="1" ht="12">
      <c r="A835" s="32"/>
      <c r="B835" s="5"/>
      <c r="C835" s="33"/>
      <c r="D835" s="33"/>
      <c r="E835" s="33"/>
      <c r="F835" s="37"/>
      <c r="G835" s="5"/>
      <c r="H835" s="5"/>
      <c r="I835" s="5"/>
      <c r="J835" s="5"/>
      <c r="K835" s="37"/>
      <c r="L835" s="37"/>
      <c r="M835" s="33"/>
      <c r="N835" s="33"/>
      <c r="O835" s="33"/>
      <c r="P835" s="33"/>
      <c r="Q835" s="33"/>
      <c r="R835" s="33"/>
      <c r="S835" s="33"/>
      <c r="T835" s="33"/>
      <c r="U835" s="33"/>
      <c r="V835" s="33"/>
      <c r="W835" s="33"/>
      <c r="X835" s="33"/>
      <c r="Y835" s="33"/>
      <c r="Z835" s="33"/>
      <c r="AA835" s="33"/>
      <c r="AB835" s="33"/>
      <c r="AC835" s="33"/>
      <c r="AD835" s="33"/>
      <c r="AE835" s="33"/>
      <c r="AF835" s="33"/>
      <c r="AG835" s="33"/>
      <c r="AH835" s="33"/>
      <c r="AI835" s="33"/>
      <c r="AJ835" s="33"/>
      <c r="AK835" s="33"/>
      <c r="AL835" s="33"/>
      <c r="AM835" s="33"/>
      <c r="AN835" s="33"/>
      <c r="AO835" s="33"/>
      <c r="AP835" s="33"/>
      <c r="AQ835" s="33"/>
      <c r="AR835" s="33"/>
      <c r="AS835" s="33"/>
      <c r="AT835" s="33"/>
      <c r="AU835" s="33"/>
      <c r="AV835" s="33"/>
      <c r="AW835" s="33"/>
      <c r="AX835" s="33"/>
      <c r="AY835" s="33"/>
      <c r="AZ835" s="33"/>
    </row>
    <row r="836" spans="1:52" s="4" customFormat="1" ht="12">
      <c r="A836" s="32"/>
      <c r="B836" s="5"/>
      <c r="C836" s="33"/>
      <c r="D836" s="33"/>
      <c r="E836" s="33"/>
      <c r="F836" s="37"/>
      <c r="G836" s="5"/>
      <c r="H836" s="5"/>
      <c r="I836" s="5"/>
      <c r="J836" s="5"/>
      <c r="K836" s="37"/>
      <c r="L836" s="37"/>
      <c r="M836" s="33"/>
      <c r="N836" s="33"/>
      <c r="O836" s="33"/>
      <c r="P836" s="33"/>
      <c r="Q836" s="33"/>
      <c r="R836" s="33"/>
      <c r="S836" s="33"/>
      <c r="T836" s="33"/>
      <c r="U836" s="33"/>
      <c r="V836" s="33"/>
      <c r="W836" s="33"/>
      <c r="X836" s="33"/>
      <c r="Y836" s="33"/>
      <c r="Z836" s="33"/>
      <c r="AA836" s="33"/>
      <c r="AB836" s="33"/>
      <c r="AC836" s="33"/>
      <c r="AD836" s="33"/>
      <c r="AE836" s="33"/>
      <c r="AF836" s="33"/>
      <c r="AG836" s="33"/>
      <c r="AH836" s="33"/>
      <c r="AI836" s="33"/>
      <c r="AJ836" s="33"/>
      <c r="AK836" s="33"/>
      <c r="AL836" s="33"/>
      <c r="AM836" s="33"/>
      <c r="AN836" s="33"/>
      <c r="AO836" s="33"/>
      <c r="AP836" s="33"/>
      <c r="AQ836" s="33"/>
      <c r="AR836" s="33"/>
      <c r="AS836" s="33"/>
      <c r="AT836" s="33"/>
      <c r="AU836" s="33"/>
      <c r="AV836" s="33"/>
      <c r="AW836" s="33"/>
      <c r="AX836" s="33"/>
      <c r="AY836" s="33"/>
      <c r="AZ836" s="33"/>
    </row>
    <row r="837" spans="1:52" s="4" customFormat="1" ht="12">
      <c r="A837" s="32"/>
      <c r="B837" s="5"/>
      <c r="C837" s="33"/>
      <c r="D837" s="33"/>
      <c r="E837" s="33"/>
      <c r="F837" s="37"/>
      <c r="G837" s="5"/>
      <c r="H837" s="5"/>
      <c r="I837" s="5"/>
      <c r="J837" s="5"/>
      <c r="K837" s="37"/>
      <c r="L837" s="37"/>
      <c r="M837" s="33"/>
      <c r="N837" s="33"/>
      <c r="O837" s="33"/>
      <c r="P837" s="33"/>
      <c r="Q837" s="33"/>
      <c r="R837" s="33"/>
      <c r="S837" s="33"/>
      <c r="T837" s="33"/>
      <c r="U837" s="33"/>
      <c r="V837" s="33"/>
      <c r="W837" s="33"/>
      <c r="X837" s="33"/>
      <c r="Y837" s="33"/>
      <c r="Z837" s="33"/>
      <c r="AA837" s="33"/>
      <c r="AB837" s="33"/>
      <c r="AC837" s="33"/>
      <c r="AD837" s="33"/>
      <c r="AE837" s="33"/>
      <c r="AF837" s="33"/>
      <c r="AG837" s="33"/>
      <c r="AH837" s="33"/>
      <c r="AI837" s="33"/>
      <c r="AJ837" s="33"/>
      <c r="AK837" s="33"/>
      <c r="AL837" s="33"/>
      <c r="AM837" s="33"/>
      <c r="AN837" s="33"/>
      <c r="AO837" s="33"/>
      <c r="AP837" s="33"/>
      <c r="AQ837" s="33"/>
      <c r="AR837" s="33"/>
      <c r="AS837" s="33"/>
      <c r="AT837" s="33"/>
      <c r="AU837" s="33"/>
      <c r="AV837" s="33"/>
      <c r="AW837" s="33"/>
      <c r="AX837" s="33"/>
      <c r="AY837" s="33"/>
      <c r="AZ837" s="33"/>
    </row>
    <row r="838" spans="1:52" s="4" customFormat="1" ht="12">
      <c r="A838" s="32"/>
      <c r="B838" s="5"/>
      <c r="C838" s="33"/>
      <c r="D838" s="33"/>
      <c r="E838" s="33"/>
      <c r="F838" s="37"/>
      <c r="G838" s="5"/>
      <c r="H838" s="5"/>
      <c r="I838" s="5"/>
      <c r="J838" s="5"/>
      <c r="K838" s="37"/>
      <c r="L838" s="37"/>
      <c r="M838" s="33"/>
      <c r="N838" s="33"/>
      <c r="O838" s="33"/>
      <c r="P838" s="33"/>
      <c r="Q838" s="33"/>
      <c r="R838" s="33"/>
      <c r="S838" s="33"/>
      <c r="T838" s="33"/>
      <c r="U838" s="33"/>
      <c r="V838" s="33"/>
      <c r="W838" s="33"/>
      <c r="X838" s="33"/>
      <c r="Y838" s="33"/>
      <c r="Z838" s="33"/>
      <c r="AA838" s="33"/>
      <c r="AB838" s="33"/>
      <c r="AC838" s="33"/>
      <c r="AD838" s="33"/>
      <c r="AE838" s="33"/>
      <c r="AF838" s="33"/>
      <c r="AG838" s="33"/>
      <c r="AH838" s="33"/>
      <c r="AI838" s="33"/>
      <c r="AJ838" s="33"/>
      <c r="AK838" s="33"/>
      <c r="AL838" s="33"/>
      <c r="AM838" s="33"/>
      <c r="AN838" s="33"/>
      <c r="AO838" s="33"/>
      <c r="AP838" s="33"/>
      <c r="AQ838" s="33"/>
      <c r="AR838" s="33"/>
      <c r="AS838" s="33"/>
      <c r="AT838" s="33"/>
      <c r="AU838" s="33"/>
      <c r="AV838" s="33"/>
      <c r="AW838" s="33"/>
      <c r="AX838" s="33"/>
      <c r="AY838" s="33"/>
      <c r="AZ838" s="33"/>
    </row>
    <row r="839" spans="1:52" s="4" customFormat="1" ht="12">
      <c r="A839" s="32"/>
      <c r="B839" s="5"/>
      <c r="C839" s="33"/>
      <c r="D839" s="33"/>
      <c r="E839" s="33"/>
      <c r="F839" s="37"/>
      <c r="G839" s="5"/>
      <c r="H839" s="5"/>
      <c r="I839" s="5"/>
      <c r="J839" s="5"/>
      <c r="K839" s="37"/>
      <c r="L839" s="37"/>
      <c r="M839" s="33"/>
      <c r="N839" s="33"/>
      <c r="O839" s="33"/>
      <c r="P839" s="33"/>
      <c r="Q839" s="33"/>
      <c r="R839" s="33"/>
      <c r="S839" s="33"/>
      <c r="T839" s="33"/>
      <c r="U839" s="33"/>
      <c r="V839" s="33"/>
      <c r="W839" s="33"/>
      <c r="X839" s="33"/>
      <c r="Y839" s="33"/>
      <c r="Z839" s="33"/>
      <c r="AA839" s="33"/>
      <c r="AB839" s="33"/>
      <c r="AC839" s="33"/>
      <c r="AD839" s="33"/>
      <c r="AE839" s="33"/>
      <c r="AF839" s="33"/>
      <c r="AG839" s="33"/>
      <c r="AH839" s="33"/>
      <c r="AI839" s="33"/>
      <c r="AJ839" s="33"/>
      <c r="AK839" s="33"/>
      <c r="AL839" s="33"/>
      <c r="AM839" s="33"/>
      <c r="AN839" s="33"/>
      <c r="AO839" s="33"/>
      <c r="AP839" s="33"/>
      <c r="AQ839" s="33"/>
      <c r="AR839" s="33"/>
      <c r="AS839" s="33"/>
      <c r="AT839" s="33"/>
      <c r="AU839" s="33"/>
      <c r="AV839" s="33"/>
      <c r="AW839" s="33"/>
      <c r="AX839" s="33"/>
      <c r="AY839" s="33"/>
      <c r="AZ839" s="33"/>
    </row>
    <row r="840" spans="1:52" s="4" customFormat="1" ht="12">
      <c r="A840" s="32"/>
      <c r="B840" s="5"/>
      <c r="C840" s="33"/>
      <c r="D840" s="33"/>
      <c r="E840" s="33"/>
      <c r="F840" s="37"/>
      <c r="G840" s="5"/>
      <c r="H840" s="5"/>
      <c r="I840" s="5"/>
      <c r="J840" s="5"/>
      <c r="K840" s="37"/>
      <c r="L840" s="37"/>
      <c r="M840" s="33"/>
      <c r="N840" s="33"/>
      <c r="O840" s="33"/>
      <c r="P840" s="33"/>
      <c r="Q840" s="33"/>
      <c r="R840" s="33"/>
      <c r="S840" s="33"/>
      <c r="T840" s="33"/>
      <c r="U840" s="33"/>
      <c r="V840" s="33"/>
      <c r="W840" s="33"/>
      <c r="X840" s="33"/>
      <c r="Y840" s="33"/>
      <c r="Z840" s="33"/>
      <c r="AA840" s="33"/>
      <c r="AB840" s="33"/>
      <c r="AC840" s="33"/>
      <c r="AD840" s="33"/>
      <c r="AE840" s="33"/>
      <c r="AF840" s="33"/>
      <c r="AG840" s="33"/>
      <c r="AH840" s="33"/>
      <c r="AI840" s="33"/>
      <c r="AJ840" s="33"/>
      <c r="AK840" s="33"/>
      <c r="AL840" s="33"/>
      <c r="AM840" s="33"/>
      <c r="AN840" s="33"/>
      <c r="AO840" s="33"/>
      <c r="AP840" s="33"/>
      <c r="AQ840" s="33"/>
      <c r="AR840" s="33"/>
      <c r="AS840" s="33"/>
      <c r="AT840" s="33"/>
      <c r="AU840" s="33"/>
      <c r="AV840" s="33"/>
      <c r="AW840" s="33"/>
      <c r="AX840" s="33"/>
      <c r="AY840" s="33"/>
      <c r="AZ840" s="33"/>
    </row>
    <row r="841" spans="1:52" s="4" customFormat="1" ht="12">
      <c r="A841" s="32"/>
      <c r="B841" s="5"/>
      <c r="C841" s="33"/>
      <c r="D841" s="33"/>
      <c r="E841" s="33"/>
      <c r="F841" s="37"/>
      <c r="G841" s="5"/>
      <c r="H841" s="5"/>
      <c r="I841" s="5"/>
      <c r="J841" s="5"/>
      <c r="K841" s="37"/>
      <c r="L841" s="37"/>
      <c r="M841" s="33"/>
      <c r="N841" s="33"/>
      <c r="O841" s="33"/>
      <c r="P841" s="33"/>
      <c r="Q841" s="33"/>
      <c r="R841" s="33"/>
      <c r="S841" s="33"/>
      <c r="T841" s="33"/>
      <c r="U841" s="33"/>
      <c r="V841" s="33"/>
      <c r="W841" s="33"/>
      <c r="X841" s="33"/>
      <c r="Y841" s="33"/>
      <c r="Z841" s="33"/>
      <c r="AA841" s="33"/>
      <c r="AB841" s="33"/>
      <c r="AC841" s="33"/>
      <c r="AD841" s="33"/>
      <c r="AE841" s="33"/>
      <c r="AF841" s="33"/>
      <c r="AG841" s="33"/>
      <c r="AH841" s="33"/>
      <c r="AI841" s="33"/>
      <c r="AJ841" s="33"/>
      <c r="AK841" s="33"/>
      <c r="AL841" s="33"/>
      <c r="AM841" s="33"/>
      <c r="AN841" s="33"/>
      <c r="AO841" s="33"/>
      <c r="AP841" s="33"/>
      <c r="AQ841" s="33"/>
      <c r="AR841" s="33"/>
      <c r="AS841" s="33"/>
      <c r="AT841" s="33"/>
      <c r="AU841" s="33"/>
      <c r="AV841" s="33"/>
      <c r="AW841" s="33"/>
      <c r="AX841" s="33"/>
      <c r="AY841" s="33"/>
      <c r="AZ841" s="33"/>
    </row>
    <row r="842" spans="1:52" s="4" customFormat="1" ht="12">
      <c r="A842" s="32"/>
      <c r="B842" s="5"/>
      <c r="C842" s="33"/>
      <c r="D842" s="33"/>
      <c r="E842" s="33"/>
      <c r="F842" s="37"/>
      <c r="G842" s="5"/>
      <c r="H842" s="5"/>
      <c r="I842" s="5"/>
      <c r="J842" s="5"/>
      <c r="K842" s="37"/>
      <c r="L842" s="37"/>
      <c r="M842" s="33"/>
      <c r="N842" s="33"/>
      <c r="O842" s="33"/>
      <c r="P842" s="33"/>
      <c r="Q842" s="33"/>
      <c r="R842" s="33"/>
      <c r="S842" s="33"/>
      <c r="T842" s="33"/>
      <c r="U842" s="33"/>
      <c r="V842" s="33"/>
      <c r="W842" s="33"/>
      <c r="X842" s="33"/>
      <c r="Y842" s="33"/>
      <c r="Z842" s="33"/>
      <c r="AA842" s="33"/>
      <c r="AB842" s="33"/>
      <c r="AC842" s="33"/>
      <c r="AD842" s="33"/>
      <c r="AE842" s="33"/>
      <c r="AF842" s="33"/>
      <c r="AG842" s="33"/>
      <c r="AH842" s="33"/>
      <c r="AI842" s="33"/>
      <c r="AJ842" s="33"/>
      <c r="AK842" s="33"/>
      <c r="AL842" s="33"/>
      <c r="AM842" s="33"/>
      <c r="AN842" s="33"/>
      <c r="AO842" s="33"/>
      <c r="AP842" s="33"/>
      <c r="AQ842" s="33"/>
      <c r="AR842" s="33"/>
      <c r="AS842" s="33"/>
      <c r="AT842" s="33"/>
      <c r="AU842" s="33"/>
      <c r="AV842" s="33"/>
      <c r="AW842" s="33"/>
      <c r="AX842" s="33"/>
      <c r="AY842" s="33"/>
      <c r="AZ842" s="33"/>
    </row>
    <row r="843" spans="1:52" s="4" customFormat="1" ht="12">
      <c r="A843" s="32"/>
      <c r="B843" s="5"/>
      <c r="C843" s="33"/>
      <c r="D843" s="33"/>
      <c r="E843" s="33"/>
      <c r="F843" s="37"/>
      <c r="G843" s="5"/>
      <c r="H843" s="5"/>
      <c r="I843" s="5"/>
      <c r="J843" s="5"/>
      <c r="K843" s="37"/>
      <c r="L843" s="37"/>
      <c r="M843" s="33"/>
      <c r="N843" s="33"/>
      <c r="O843" s="33"/>
      <c r="P843" s="33"/>
      <c r="Q843" s="33"/>
      <c r="R843" s="33"/>
      <c r="S843" s="33"/>
      <c r="T843" s="33"/>
      <c r="U843" s="33"/>
      <c r="V843" s="33"/>
      <c r="W843" s="33"/>
      <c r="X843" s="33"/>
      <c r="Y843" s="33"/>
      <c r="Z843" s="33"/>
      <c r="AA843" s="33"/>
      <c r="AB843" s="33"/>
      <c r="AC843" s="33"/>
      <c r="AD843" s="33"/>
      <c r="AE843" s="33"/>
      <c r="AF843" s="33"/>
      <c r="AG843" s="33"/>
      <c r="AH843" s="33"/>
      <c r="AI843" s="33"/>
      <c r="AJ843" s="33"/>
      <c r="AK843" s="33"/>
      <c r="AL843" s="33"/>
      <c r="AM843" s="33"/>
      <c r="AN843" s="33"/>
      <c r="AO843" s="33"/>
      <c r="AP843" s="33"/>
      <c r="AQ843" s="33"/>
      <c r="AR843" s="33"/>
      <c r="AS843" s="33"/>
      <c r="AT843" s="33"/>
      <c r="AU843" s="33"/>
      <c r="AV843" s="33"/>
      <c r="AW843" s="33"/>
      <c r="AX843" s="33"/>
      <c r="AY843" s="33"/>
      <c r="AZ843" s="33"/>
    </row>
    <row r="844" spans="1:52" s="4" customFormat="1" ht="12">
      <c r="A844" s="32"/>
      <c r="B844" s="5"/>
      <c r="C844" s="33"/>
      <c r="D844" s="33"/>
      <c r="E844" s="33"/>
      <c r="F844" s="37"/>
      <c r="G844" s="5"/>
      <c r="H844" s="5"/>
      <c r="I844" s="5"/>
      <c r="J844" s="5"/>
      <c r="K844" s="37"/>
      <c r="L844" s="37"/>
      <c r="M844" s="33"/>
      <c r="N844" s="33"/>
      <c r="O844" s="33"/>
      <c r="P844" s="33"/>
      <c r="Q844" s="33"/>
      <c r="R844" s="33"/>
      <c r="S844" s="33"/>
      <c r="T844" s="33"/>
      <c r="U844" s="33"/>
      <c r="V844" s="33"/>
      <c r="W844" s="33"/>
      <c r="X844" s="33"/>
      <c r="Y844" s="33"/>
      <c r="Z844" s="33"/>
      <c r="AA844" s="33"/>
      <c r="AB844" s="33"/>
      <c r="AC844" s="33"/>
      <c r="AD844" s="33"/>
      <c r="AE844" s="33"/>
      <c r="AF844" s="33"/>
      <c r="AG844" s="33"/>
      <c r="AH844" s="33"/>
      <c r="AI844" s="33"/>
      <c r="AJ844" s="33"/>
      <c r="AK844" s="33"/>
      <c r="AL844" s="33"/>
      <c r="AM844" s="33"/>
      <c r="AN844" s="33"/>
      <c r="AO844" s="33"/>
      <c r="AP844" s="33"/>
      <c r="AQ844" s="33"/>
      <c r="AR844" s="33"/>
      <c r="AS844" s="33"/>
      <c r="AT844" s="33"/>
      <c r="AU844" s="33"/>
      <c r="AV844" s="33"/>
      <c r="AW844" s="33"/>
      <c r="AX844" s="33"/>
      <c r="AY844" s="33"/>
      <c r="AZ844" s="33"/>
    </row>
    <row r="845" spans="1:52" s="4" customFormat="1" ht="12">
      <c r="A845" s="32"/>
      <c r="B845" s="5"/>
      <c r="C845" s="33"/>
      <c r="D845" s="33"/>
      <c r="E845" s="33"/>
      <c r="F845" s="37"/>
      <c r="G845" s="5"/>
      <c r="H845" s="5"/>
      <c r="I845" s="5"/>
      <c r="J845" s="5"/>
      <c r="K845" s="37"/>
      <c r="L845" s="37"/>
      <c r="M845" s="33"/>
      <c r="N845" s="33"/>
      <c r="O845" s="33"/>
      <c r="P845" s="33"/>
      <c r="Q845" s="33"/>
      <c r="R845" s="33"/>
      <c r="S845" s="33"/>
      <c r="T845" s="33"/>
      <c r="U845" s="33"/>
      <c r="V845" s="33"/>
      <c r="W845" s="33"/>
      <c r="X845" s="33"/>
      <c r="Y845" s="33"/>
      <c r="Z845" s="33"/>
      <c r="AA845" s="33"/>
      <c r="AB845" s="33"/>
      <c r="AC845" s="33"/>
      <c r="AD845" s="33"/>
      <c r="AE845" s="33"/>
      <c r="AF845" s="33"/>
      <c r="AG845" s="33"/>
      <c r="AH845" s="33"/>
      <c r="AI845" s="33"/>
      <c r="AJ845" s="33"/>
      <c r="AK845" s="33"/>
      <c r="AL845" s="33"/>
      <c r="AM845" s="33"/>
      <c r="AN845" s="33"/>
      <c r="AO845" s="33"/>
      <c r="AP845" s="33"/>
      <c r="AQ845" s="33"/>
      <c r="AR845" s="33"/>
      <c r="AS845" s="33"/>
      <c r="AT845" s="33"/>
      <c r="AU845" s="33"/>
      <c r="AV845" s="33"/>
      <c r="AW845" s="33"/>
      <c r="AX845" s="33"/>
      <c r="AY845" s="33"/>
      <c r="AZ845" s="33"/>
    </row>
    <row r="846" spans="1:52" s="4" customFormat="1" ht="12">
      <c r="A846" s="32"/>
      <c r="B846" s="5"/>
      <c r="C846" s="33"/>
      <c r="D846" s="33"/>
      <c r="E846" s="33"/>
      <c r="F846" s="37"/>
      <c r="G846" s="5"/>
      <c r="H846" s="5"/>
      <c r="I846" s="5"/>
      <c r="J846" s="5"/>
      <c r="K846" s="37"/>
      <c r="L846" s="37"/>
      <c r="M846" s="33"/>
      <c r="N846" s="33"/>
      <c r="O846" s="33"/>
      <c r="P846" s="33"/>
      <c r="Q846" s="33"/>
      <c r="R846" s="33"/>
      <c r="S846" s="33"/>
      <c r="T846" s="33"/>
      <c r="U846" s="33"/>
      <c r="V846" s="33"/>
      <c r="W846" s="33"/>
      <c r="X846" s="33"/>
      <c r="Y846" s="33"/>
      <c r="Z846" s="33"/>
      <c r="AA846" s="33"/>
      <c r="AB846" s="33"/>
      <c r="AC846" s="33"/>
      <c r="AD846" s="33"/>
      <c r="AE846" s="33"/>
      <c r="AF846" s="33"/>
      <c r="AG846" s="33"/>
      <c r="AH846" s="33"/>
      <c r="AI846" s="33"/>
      <c r="AJ846" s="33"/>
      <c r="AK846" s="33"/>
      <c r="AL846" s="33"/>
      <c r="AM846" s="33"/>
      <c r="AN846" s="33"/>
      <c r="AO846" s="33"/>
      <c r="AP846" s="33"/>
      <c r="AQ846" s="33"/>
      <c r="AR846" s="33"/>
      <c r="AS846" s="33"/>
      <c r="AT846" s="33"/>
      <c r="AU846" s="33"/>
      <c r="AV846" s="33"/>
      <c r="AW846" s="33"/>
      <c r="AX846" s="33"/>
      <c r="AY846" s="33"/>
      <c r="AZ846" s="33"/>
    </row>
    <row r="847" spans="1:52" s="4" customFormat="1" ht="12">
      <c r="A847" s="32"/>
      <c r="B847" s="5"/>
      <c r="C847" s="33"/>
      <c r="D847" s="33"/>
      <c r="E847" s="33"/>
      <c r="F847" s="37"/>
      <c r="G847" s="5"/>
      <c r="H847" s="5"/>
      <c r="I847" s="5"/>
      <c r="J847" s="5"/>
      <c r="K847" s="37"/>
      <c r="L847" s="37"/>
      <c r="M847" s="33"/>
      <c r="N847" s="33"/>
      <c r="O847" s="33"/>
      <c r="P847" s="33"/>
      <c r="Q847" s="33"/>
      <c r="R847" s="33"/>
      <c r="S847" s="33"/>
      <c r="T847" s="33"/>
      <c r="U847" s="33"/>
      <c r="V847" s="33"/>
      <c r="W847" s="33"/>
      <c r="X847" s="33"/>
      <c r="Y847" s="33"/>
      <c r="Z847" s="33"/>
      <c r="AA847" s="33"/>
      <c r="AB847" s="33"/>
      <c r="AC847" s="33"/>
      <c r="AD847" s="33"/>
      <c r="AE847" s="33"/>
      <c r="AF847" s="33"/>
      <c r="AG847" s="33"/>
      <c r="AH847" s="33"/>
      <c r="AI847" s="33"/>
      <c r="AJ847" s="33"/>
      <c r="AK847" s="33"/>
      <c r="AL847" s="33"/>
      <c r="AM847" s="33"/>
      <c r="AN847" s="33"/>
      <c r="AO847" s="33"/>
      <c r="AP847" s="33"/>
      <c r="AQ847" s="33"/>
      <c r="AR847" s="33"/>
      <c r="AS847" s="33"/>
      <c r="AT847" s="33"/>
      <c r="AU847" s="33"/>
      <c r="AV847" s="33"/>
      <c r="AW847" s="33"/>
      <c r="AX847" s="33"/>
      <c r="AY847" s="33"/>
      <c r="AZ847" s="33"/>
    </row>
    <row r="848" spans="1:52" s="4" customFormat="1" ht="12">
      <c r="A848" s="32"/>
      <c r="B848" s="5"/>
      <c r="C848" s="33"/>
      <c r="D848" s="33"/>
      <c r="E848" s="33"/>
      <c r="F848" s="37"/>
      <c r="G848" s="5"/>
      <c r="H848" s="5"/>
      <c r="I848" s="5"/>
      <c r="J848" s="5"/>
      <c r="K848" s="37"/>
      <c r="L848" s="37"/>
      <c r="M848" s="33"/>
      <c r="N848" s="33"/>
      <c r="O848" s="33"/>
      <c r="P848" s="33"/>
      <c r="Q848" s="33"/>
      <c r="R848" s="33"/>
      <c r="S848" s="33"/>
      <c r="T848" s="33"/>
      <c r="U848" s="33"/>
      <c r="V848" s="33"/>
      <c r="W848" s="33"/>
      <c r="X848" s="33"/>
      <c r="Y848" s="33"/>
      <c r="Z848" s="33"/>
      <c r="AA848" s="33"/>
      <c r="AB848" s="33"/>
      <c r="AC848" s="33"/>
      <c r="AD848" s="33"/>
      <c r="AE848" s="33"/>
      <c r="AF848" s="33"/>
      <c r="AG848" s="33"/>
      <c r="AH848" s="33"/>
      <c r="AI848" s="33"/>
      <c r="AJ848" s="33"/>
      <c r="AK848" s="33"/>
      <c r="AL848" s="33"/>
      <c r="AM848" s="33"/>
      <c r="AN848" s="33"/>
      <c r="AO848" s="33"/>
      <c r="AP848" s="33"/>
      <c r="AQ848" s="33"/>
      <c r="AR848" s="33"/>
      <c r="AS848" s="33"/>
      <c r="AT848" s="33"/>
      <c r="AU848" s="33"/>
      <c r="AV848" s="33"/>
      <c r="AW848" s="33"/>
      <c r="AX848" s="33"/>
      <c r="AY848" s="33"/>
      <c r="AZ848" s="33"/>
    </row>
    <row r="849" spans="1:52" s="4" customFormat="1" ht="12">
      <c r="A849" s="32"/>
      <c r="B849" s="5"/>
      <c r="C849" s="33"/>
      <c r="D849" s="33"/>
      <c r="E849" s="33"/>
      <c r="F849" s="37"/>
      <c r="G849" s="5"/>
      <c r="H849" s="5"/>
      <c r="I849" s="5"/>
      <c r="J849" s="5"/>
      <c r="K849" s="37"/>
      <c r="L849" s="37"/>
      <c r="M849" s="33"/>
      <c r="N849" s="33"/>
      <c r="O849" s="33"/>
      <c r="P849" s="33"/>
      <c r="Q849" s="33"/>
      <c r="R849" s="33"/>
      <c r="S849" s="33"/>
      <c r="T849" s="33"/>
      <c r="U849" s="33"/>
      <c r="V849" s="33"/>
      <c r="W849" s="33"/>
      <c r="X849" s="33"/>
      <c r="Y849" s="33"/>
      <c r="Z849" s="33"/>
      <c r="AA849" s="33"/>
      <c r="AB849" s="33"/>
      <c r="AC849" s="33"/>
      <c r="AD849" s="33"/>
      <c r="AE849" s="33"/>
      <c r="AF849" s="33"/>
      <c r="AG849" s="33"/>
      <c r="AH849" s="33"/>
      <c r="AI849" s="33"/>
      <c r="AJ849" s="33"/>
      <c r="AK849" s="33"/>
      <c r="AL849" s="33"/>
      <c r="AM849" s="33"/>
      <c r="AN849" s="33"/>
      <c r="AO849" s="33"/>
      <c r="AP849" s="33"/>
      <c r="AQ849" s="33"/>
      <c r="AR849" s="33"/>
      <c r="AS849" s="33"/>
      <c r="AT849" s="33"/>
      <c r="AU849" s="33"/>
      <c r="AV849" s="33"/>
      <c r="AW849" s="33"/>
      <c r="AX849" s="33"/>
      <c r="AY849" s="33"/>
      <c r="AZ849" s="33"/>
    </row>
    <row r="850" spans="1:52" s="4" customFormat="1" ht="12">
      <c r="A850" s="32"/>
      <c r="B850" s="5"/>
      <c r="C850" s="33"/>
      <c r="D850" s="33"/>
      <c r="E850" s="33"/>
      <c r="F850" s="37"/>
      <c r="G850" s="5"/>
      <c r="H850" s="5"/>
      <c r="I850" s="5"/>
      <c r="J850" s="5"/>
      <c r="K850" s="37"/>
      <c r="L850" s="37"/>
      <c r="M850" s="33"/>
      <c r="N850" s="33"/>
      <c r="O850" s="33"/>
      <c r="P850" s="33"/>
      <c r="Q850" s="33"/>
      <c r="R850" s="33"/>
      <c r="S850" s="33"/>
      <c r="T850" s="33"/>
      <c r="U850" s="33"/>
      <c r="V850" s="33"/>
      <c r="W850" s="33"/>
      <c r="X850" s="33"/>
      <c r="Y850" s="33"/>
      <c r="Z850" s="33"/>
      <c r="AA850" s="33"/>
      <c r="AB850" s="33"/>
      <c r="AC850" s="33"/>
      <c r="AD850" s="33"/>
      <c r="AE850" s="33"/>
      <c r="AF850" s="33"/>
      <c r="AG850" s="33"/>
      <c r="AH850" s="33"/>
      <c r="AI850" s="33"/>
      <c r="AJ850" s="33"/>
      <c r="AK850" s="33"/>
      <c r="AL850" s="33"/>
      <c r="AM850" s="33"/>
      <c r="AN850" s="33"/>
      <c r="AO850" s="33"/>
      <c r="AP850" s="33"/>
      <c r="AQ850" s="33"/>
      <c r="AR850" s="33"/>
      <c r="AS850" s="33"/>
      <c r="AT850" s="33"/>
      <c r="AU850" s="33"/>
      <c r="AV850" s="33"/>
      <c r="AW850" s="33"/>
      <c r="AX850" s="33"/>
      <c r="AY850" s="33"/>
      <c r="AZ850" s="33"/>
    </row>
    <row r="851" spans="1:52" s="4" customFormat="1" ht="12">
      <c r="A851" s="32"/>
      <c r="B851" s="5"/>
      <c r="C851" s="33"/>
      <c r="D851" s="33"/>
      <c r="E851" s="33"/>
      <c r="F851" s="37"/>
      <c r="G851" s="5"/>
      <c r="H851" s="5"/>
      <c r="I851" s="5"/>
      <c r="J851" s="5"/>
      <c r="K851" s="37"/>
      <c r="L851" s="37"/>
      <c r="M851" s="33"/>
      <c r="N851" s="33"/>
      <c r="O851" s="33"/>
      <c r="P851" s="33"/>
      <c r="Q851" s="33"/>
      <c r="R851" s="33"/>
      <c r="S851" s="33"/>
      <c r="T851" s="33"/>
      <c r="U851" s="33"/>
      <c r="V851" s="33"/>
      <c r="W851" s="33"/>
      <c r="X851" s="33"/>
      <c r="Y851" s="33"/>
      <c r="Z851" s="33"/>
      <c r="AA851" s="33"/>
      <c r="AB851" s="33"/>
      <c r="AC851" s="33"/>
      <c r="AD851" s="33"/>
      <c r="AE851" s="33"/>
      <c r="AF851" s="33"/>
      <c r="AG851" s="33"/>
      <c r="AH851" s="33"/>
      <c r="AI851" s="33"/>
      <c r="AJ851" s="33"/>
      <c r="AK851" s="33"/>
      <c r="AL851" s="33"/>
      <c r="AM851" s="33"/>
      <c r="AN851" s="33"/>
      <c r="AO851" s="33"/>
      <c r="AP851" s="33"/>
      <c r="AQ851" s="33"/>
      <c r="AR851" s="33"/>
      <c r="AS851" s="33"/>
      <c r="AT851" s="33"/>
      <c r="AU851" s="33"/>
      <c r="AV851" s="33"/>
      <c r="AW851" s="33"/>
      <c r="AX851" s="33"/>
      <c r="AY851" s="33"/>
      <c r="AZ851" s="33"/>
    </row>
    <row r="852" spans="1:52" s="4" customFormat="1" ht="12">
      <c r="A852" s="32"/>
      <c r="B852" s="5"/>
      <c r="C852" s="33"/>
      <c r="D852" s="33"/>
      <c r="E852" s="33"/>
      <c r="F852" s="37"/>
      <c r="G852" s="5"/>
      <c r="H852" s="5"/>
      <c r="I852" s="5"/>
      <c r="J852" s="5"/>
      <c r="K852" s="37"/>
      <c r="L852" s="37"/>
      <c r="M852" s="33"/>
      <c r="N852" s="33"/>
      <c r="O852" s="33"/>
      <c r="P852" s="33"/>
      <c r="Q852" s="33"/>
      <c r="R852" s="33"/>
      <c r="S852" s="33"/>
      <c r="T852" s="33"/>
      <c r="U852" s="33"/>
      <c r="V852" s="33"/>
      <c r="W852" s="33"/>
      <c r="X852" s="33"/>
      <c r="Y852" s="33"/>
      <c r="Z852" s="33"/>
      <c r="AA852" s="33"/>
      <c r="AB852" s="33"/>
      <c r="AC852" s="33"/>
      <c r="AD852" s="33"/>
      <c r="AE852" s="33"/>
      <c r="AF852" s="33"/>
      <c r="AG852" s="33"/>
      <c r="AH852" s="33"/>
      <c r="AI852" s="33"/>
      <c r="AJ852" s="33"/>
      <c r="AK852" s="33"/>
      <c r="AL852" s="33"/>
      <c r="AM852" s="33"/>
      <c r="AN852" s="33"/>
      <c r="AO852" s="33"/>
      <c r="AP852" s="33"/>
      <c r="AQ852" s="33"/>
      <c r="AR852" s="33"/>
      <c r="AS852" s="33"/>
      <c r="AT852" s="33"/>
      <c r="AU852" s="33"/>
      <c r="AV852" s="33"/>
      <c r="AW852" s="33"/>
      <c r="AX852" s="33"/>
      <c r="AY852" s="33"/>
      <c r="AZ852" s="33"/>
    </row>
    <row r="853" spans="1:52" s="4" customFormat="1" ht="12">
      <c r="A853" s="32"/>
      <c r="B853" s="5"/>
      <c r="C853" s="33"/>
      <c r="D853" s="33"/>
      <c r="E853" s="33"/>
      <c r="F853" s="37"/>
      <c r="G853" s="5"/>
      <c r="H853" s="5"/>
      <c r="I853" s="5"/>
      <c r="J853" s="5"/>
      <c r="K853" s="37"/>
      <c r="L853" s="37"/>
      <c r="M853" s="33"/>
      <c r="N853" s="33"/>
      <c r="O853" s="33"/>
      <c r="P853" s="33"/>
      <c r="Q853" s="33"/>
      <c r="R853" s="33"/>
      <c r="S853" s="33"/>
      <c r="T853" s="33"/>
      <c r="U853" s="33"/>
      <c r="V853" s="33"/>
      <c r="W853" s="33"/>
      <c r="X853" s="33"/>
      <c r="Y853" s="33"/>
      <c r="Z853" s="33"/>
      <c r="AA853" s="33"/>
      <c r="AB853" s="33"/>
      <c r="AC853" s="33"/>
      <c r="AD853" s="33"/>
      <c r="AE853" s="33"/>
      <c r="AF853" s="33"/>
      <c r="AG853" s="33"/>
      <c r="AH853" s="33"/>
      <c r="AI853" s="33"/>
      <c r="AJ853" s="33"/>
      <c r="AK853" s="33"/>
      <c r="AL853" s="33"/>
      <c r="AM853" s="33"/>
      <c r="AN853" s="33"/>
      <c r="AO853" s="33"/>
      <c r="AP853" s="33"/>
      <c r="AQ853" s="33"/>
      <c r="AR853" s="33"/>
      <c r="AS853" s="33"/>
      <c r="AT853" s="33"/>
      <c r="AU853" s="33"/>
      <c r="AV853" s="33"/>
      <c r="AW853" s="33"/>
      <c r="AX853" s="33"/>
      <c r="AY853" s="33"/>
      <c r="AZ853" s="33"/>
    </row>
    <row r="854" spans="1:52" s="4" customFormat="1" ht="12">
      <c r="A854" s="32"/>
      <c r="B854" s="5"/>
      <c r="C854" s="33"/>
      <c r="D854" s="33"/>
      <c r="E854" s="33"/>
      <c r="F854" s="37"/>
      <c r="G854" s="5"/>
      <c r="H854" s="5"/>
      <c r="I854" s="5"/>
      <c r="J854" s="5"/>
      <c r="K854" s="37"/>
      <c r="L854" s="37"/>
      <c r="M854" s="33"/>
      <c r="N854" s="33"/>
      <c r="O854" s="33"/>
      <c r="P854" s="33"/>
      <c r="Q854" s="33"/>
      <c r="R854" s="33"/>
      <c r="S854" s="33"/>
      <c r="T854" s="33"/>
      <c r="U854" s="33"/>
      <c r="V854" s="33"/>
      <c r="W854" s="33"/>
      <c r="X854" s="33"/>
      <c r="Y854" s="33"/>
      <c r="Z854" s="33"/>
      <c r="AA854" s="33"/>
      <c r="AB854" s="33"/>
      <c r="AC854" s="33"/>
      <c r="AD854" s="33"/>
      <c r="AE854" s="33"/>
      <c r="AF854" s="33"/>
      <c r="AG854" s="33"/>
      <c r="AH854" s="33"/>
      <c r="AI854" s="33"/>
      <c r="AJ854" s="33"/>
      <c r="AK854" s="33"/>
      <c r="AL854" s="33"/>
      <c r="AM854" s="33"/>
      <c r="AN854" s="33"/>
      <c r="AO854" s="33"/>
      <c r="AP854" s="33"/>
      <c r="AQ854" s="33"/>
      <c r="AR854" s="33"/>
      <c r="AS854" s="33"/>
      <c r="AT854" s="33"/>
      <c r="AU854" s="33"/>
      <c r="AV854" s="33"/>
      <c r="AW854" s="33"/>
      <c r="AX854" s="33"/>
      <c r="AY854" s="33"/>
      <c r="AZ854" s="33"/>
    </row>
    <row r="855" spans="1:52" s="4" customFormat="1" ht="12">
      <c r="A855" s="32"/>
      <c r="B855" s="5"/>
      <c r="C855" s="33"/>
      <c r="D855" s="33"/>
      <c r="E855" s="33"/>
      <c r="F855" s="37"/>
      <c r="G855" s="5"/>
      <c r="H855" s="5"/>
      <c r="I855" s="5"/>
      <c r="J855" s="5"/>
      <c r="K855" s="37"/>
      <c r="L855" s="37"/>
      <c r="M855" s="33"/>
      <c r="N855" s="33"/>
      <c r="O855" s="33"/>
      <c r="P855" s="33"/>
      <c r="Q855" s="33"/>
      <c r="R855" s="33"/>
      <c r="S855" s="33"/>
      <c r="T855" s="33"/>
      <c r="U855" s="33"/>
      <c r="V855" s="33"/>
      <c r="W855" s="33"/>
      <c r="X855" s="33"/>
      <c r="Y855" s="33"/>
      <c r="Z855" s="33"/>
      <c r="AA855" s="33"/>
      <c r="AB855" s="33"/>
      <c r="AC855" s="33"/>
      <c r="AD855" s="33"/>
      <c r="AE855" s="33"/>
      <c r="AF855" s="33"/>
      <c r="AG855" s="33"/>
      <c r="AH855" s="33"/>
      <c r="AI855" s="33"/>
      <c r="AJ855" s="33"/>
      <c r="AK855" s="33"/>
      <c r="AL855" s="33"/>
      <c r="AM855" s="33"/>
      <c r="AN855" s="33"/>
      <c r="AO855" s="33"/>
      <c r="AP855" s="33"/>
      <c r="AQ855" s="33"/>
      <c r="AR855" s="33"/>
      <c r="AS855" s="33"/>
      <c r="AT855" s="33"/>
      <c r="AU855" s="33"/>
      <c r="AV855" s="33"/>
      <c r="AW855" s="33"/>
      <c r="AX855" s="33"/>
      <c r="AY855" s="33"/>
      <c r="AZ855" s="33"/>
    </row>
    <row r="856" spans="1:52" s="4" customFormat="1" ht="12">
      <c r="A856" s="32"/>
      <c r="B856" s="5"/>
      <c r="C856" s="33"/>
      <c r="D856" s="33"/>
      <c r="E856" s="33"/>
      <c r="F856" s="37"/>
      <c r="G856" s="5"/>
      <c r="H856" s="5"/>
      <c r="I856" s="5"/>
      <c r="J856" s="5"/>
      <c r="K856" s="37"/>
      <c r="L856" s="37"/>
      <c r="M856" s="33"/>
      <c r="N856" s="33"/>
      <c r="O856" s="33"/>
      <c r="P856" s="33"/>
      <c r="Q856" s="33"/>
      <c r="R856" s="33"/>
      <c r="S856" s="33"/>
      <c r="T856" s="33"/>
      <c r="U856" s="33"/>
      <c r="V856" s="33"/>
      <c r="W856" s="33"/>
      <c r="X856" s="33"/>
      <c r="Y856" s="33"/>
      <c r="Z856" s="33"/>
      <c r="AA856" s="33"/>
      <c r="AB856" s="33"/>
      <c r="AC856" s="33"/>
      <c r="AD856" s="33"/>
      <c r="AE856" s="33"/>
      <c r="AF856" s="33"/>
      <c r="AG856" s="33"/>
      <c r="AH856" s="33"/>
      <c r="AI856" s="33"/>
      <c r="AJ856" s="33"/>
      <c r="AK856" s="33"/>
      <c r="AL856" s="33"/>
      <c r="AM856" s="33"/>
      <c r="AN856" s="33"/>
      <c r="AO856" s="33"/>
      <c r="AP856" s="33"/>
      <c r="AQ856" s="33"/>
      <c r="AR856" s="33"/>
      <c r="AS856" s="33"/>
      <c r="AT856" s="33"/>
      <c r="AU856" s="33"/>
      <c r="AV856" s="33"/>
      <c r="AW856" s="33"/>
      <c r="AX856" s="33"/>
      <c r="AY856" s="33"/>
      <c r="AZ856" s="33"/>
    </row>
    <row r="857" spans="1:52" s="4" customFormat="1" ht="12">
      <c r="A857" s="32"/>
      <c r="B857" s="5"/>
      <c r="C857" s="33"/>
      <c r="D857" s="33"/>
      <c r="E857" s="33"/>
      <c r="F857" s="37"/>
      <c r="G857" s="5"/>
      <c r="H857" s="5"/>
      <c r="I857" s="5"/>
      <c r="J857" s="5"/>
      <c r="K857" s="37"/>
      <c r="L857" s="37"/>
      <c r="M857" s="33"/>
      <c r="N857" s="33"/>
      <c r="O857" s="33"/>
      <c r="P857" s="33"/>
      <c r="Q857" s="33"/>
      <c r="R857" s="33"/>
      <c r="S857" s="33"/>
      <c r="T857" s="33"/>
      <c r="U857" s="33"/>
      <c r="V857" s="33"/>
      <c r="W857" s="33"/>
      <c r="X857" s="33"/>
      <c r="Y857" s="33"/>
      <c r="Z857" s="33"/>
      <c r="AA857" s="33"/>
      <c r="AB857" s="33"/>
      <c r="AC857" s="33"/>
      <c r="AD857" s="33"/>
      <c r="AE857" s="33"/>
      <c r="AF857" s="33"/>
      <c r="AG857" s="33"/>
      <c r="AH857" s="33"/>
      <c r="AI857" s="33"/>
      <c r="AJ857" s="33"/>
      <c r="AK857" s="33"/>
      <c r="AL857" s="33"/>
      <c r="AM857" s="33"/>
      <c r="AN857" s="33"/>
      <c r="AO857" s="33"/>
      <c r="AP857" s="33"/>
      <c r="AQ857" s="33"/>
      <c r="AR857" s="33"/>
      <c r="AS857" s="33"/>
      <c r="AT857" s="33"/>
      <c r="AU857" s="33"/>
      <c r="AV857" s="33"/>
      <c r="AW857" s="33"/>
      <c r="AX857" s="33"/>
      <c r="AY857" s="33"/>
      <c r="AZ857" s="33"/>
    </row>
    <row r="858" spans="1:52" s="4" customFormat="1" ht="12">
      <c r="A858" s="32"/>
      <c r="B858" s="5"/>
      <c r="C858" s="33"/>
      <c r="D858" s="33"/>
      <c r="E858" s="33"/>
      <c r="F858" s="37"/>
      <c r="G858" s="5"/>
      <c r="H858" s="5"/>
      <c r="I858" s="5"/>
      <c r="J858" s="5"/>
      <c r="K858" s="37"/>
      <c r="L858" s="37"/>
      <c r="M858" s="33"/>
      <c r="N858" s="33"/>
      <c r="O858" s="33"/>
      <c r="P858" s="33"/>
      <c r="Q858" s="33"/>
      <c r="R858" s="33"/>
      <c r="S858" s="33"/>
      <c r="T858" s="33"/>
      <c r="U858" s="33"/>
      <c r="V858" s="33"/>
      <c r="W858" s="33"/>
      <c r="X858" s="33"/>
      <c r="Y858" s="33"/>
      <c r="Z858" s="33"/>
      <c r="AA858" s="33"/>
      <c r="AB858" s="33"/>
      <c r="AC858" s="33"/>
      <c r="AD858" s="33"/>
      <c r="AE858" s="33"/>
      <c r="AF858" s="33"/>
      <c r="AG858" s="33"/>
      <c r="AH858" s="33"/>
      <c r="AI858" s="33"/>
      <c r="AJ858" s="33"/>
      <c r="AK858" s="33"/>
      <c r="AL858" s="33"/>
      <c r="AM858" s="33"/>
      <c r="AN858" s="33"/>
      <c r="AO858" s="33"/>
      <c r="AP858" s="33"/>
      <c r="AQ858" s="33"/>
      <c r="AR858" s="33"/>
      <c r="AS858" s="33"/>
      <c r="AT858" s="33"/>
      <c r="AU858" s="33"/>
      <c r="AV858" s="33"/>
      <c r="AW858" s="33"/>
      <c r="AX858" s="33"/>
      <c r="AY858" s="33"/>
      <c r="AZ858" s="33"/>
    </row>
    <row r="859" spans="1:52" s="4" customFormat="1" ht="12">
      <c r="A859" s="32"/>
      <c r="B859" s="5"/>
      <c r="C859" s="33"/>
      <c r="D859" s="33"/>
      <c r="E859" s="33"/>
      <c r="F859" s="37"/>
      <c r="G859" s="5"/>
      <c r="H859" s="5"/>
      <c r="I859" s="5"/>
      <c r="J859" s="5"/>
      <c r="K859" s="37"/>
      <c r="L859" s="37"/>
      <c r="M859" s="33"/>
      <c r="N859" s="33"/>
      <c r="O859" s="33"/>
      <c r="P859" s="33"/>
      <c r="Q859" s="33"/>
      <c r="R859" s="33"/>
      <c r="S859" s="33"/>
      <c r="T859" s="33"/>
      <c r="U859" s="33"/>
      <c r="V859" s="33"/>
      <c r="W859" s="33"/>
      <c r="X859" s="33"/>
      <c r="Y859" s="33"/>
      <c r="Z859" s="33"/>
      <c r="AA859" s="33"/>
      <c r="AB859" s="33"/>
      <c r="AC859" s="33"/>
      <c r="AD859" s="33"/>
      <c r="AE859" s="33"/>
      <c r="AF859" s="33"/>
      <c r="AG859" s="33"/>
      <c r="AH859" s="33"/>
      <c r="AI859" s="33"/>
      <c r="AJ859" s="33"/>
      <c r="AK859" s="33"/>
      <c r="AL859" s="33"/>
      <c r="AM859" s="33"/>
      <c r="AN859" s="33"/>
      <c r="AO859" s="33"/>
      <c r="AP859" s="33"/>
      <c r="AQ859" s="33"/>
      <c r="AR859" s="33"/>
      <c r="AS859" s="33"/>
      <c r="AT859" s="33"/>
      <c r="AU859" s="33"/>
      <c r="AV859" s="33"/>
      <c r="AW859" s="33"/>
      <c r="AX859" s="33"/>
      <c r="AY859" s="33"/>
      <c r="AZ859" s="33"/>
    </row>
    <row r="860" spans="1:52" s="4" customFormat="1" ht="12">
      <c r="A860" s="32"/>
      <c r="B860" s="5"/>
      <c r="C860" s="33"/>
      <c r="D860" s="33"/>
      <c r="E860" s="33"/>
      <c r="F860" s="37"/>
      <c r="G860" s="5"/>
      <c r="H860" s="5"/>
      <c r="I860" s="5"/>
      <c r="J860" s="5"/>
      <c r="K860" s="37"/>
      <c r="L860" s="37"/>
      <c r="M860" s="33"/>
      <c r="N860" s="33"/>
      <c r="O860" s="33"/>
      <c r="P860" s="33"/>
      <c r="Q860" s="33"/>
      <c r="R860" s="33"/>
      <c r="S860" s="33"/>
      <c r="T860" s="33"/>
      <c r="U860" s="33"/>
      <c r="V860" s="33"/>
      <c r="W860" s="33"/>
      <c r="X860" s="33"/>
      <c r="Y860" s="33"/>
      <c r="Z860" s="33"/>
      <c r="AA860" s="33"/>
      <c r="AB860" s="33"/>
      <c r="AC860" s="33"/>
      <c r="AD860" s="33"/>
      <c r="AE860" s="33"/>
      <c r="AF860" s="33"/>
      <c r="AG860" s="33"/>
      <c r="AH860" s="33"/>
      <c r="AI860" s="33"/>
      <c r="AJ860" s="33"/>
      <c r="AK860" s="33"/>
      <c r="AL860" s="33"/>
      <c r="AM860" s="33"/>
      <c r="AN860" s="33"/>
      <c r="AO860" s="33"/>
      <c r="AP860" s="33"/>
      <c r="AQ860" s="33"/>
      <c r="AR860" s="33"/>
      <c r="AS860" s="33"/>
      <c r="AT860" s="33"/>
      <c r="AU860" s="33"/>
      <c r="AV860" s="33"/>
      <c r="AW860" s="33"/>
      <c r="AX860" s="33"/>
      <c r="AY860" s="33"/>
      <c r="AZ860" s="33"/>
    </row>
    <row r="861" spans="1:52" s="4" customFormat="1" ht="12">
      <c r="A861" s="32"/>
      <c r="B861" s="5"/>
      <c r="C861" s="33"/>
      <c r="D861" s="33"/>
      <c r="E861" s="33"/>
      <c r="F861" s="37"/>
      <c r="G861" s="5"/>
      <c r="H861" s="5"/>
      <c r="I861" s="5"/>
      <c r="J861" s="5"/>
      <c r="K861" s="37"/>
      <c r="L861" s="37"/>
      <c r="M861" s="33"/>
      <c r="N861" s="33"/>
      <c r="O861" s="33"/>
      <c r="P861" s="33"/>
      <c r="Q861" s="33"/>
      <c r="R861" s="33"/>
      <c r="S861" s="33"/>
      <c r="T861" s="33"/>
      <c r="U861" s="33"/>
      <c r="V861" s="33"/>
      <c r="W861" s="33"/>
      <c r="X861" s="33"/>
      <c r="Y861" s="33"/>
      <c r="Z861" s="33"/>
      <c r="AA861" s="33"/>
      <c r="AB861" s="33"/>
      <c r="AC861" s="33"/>
      <c r="AD861" s="33"/>
      <c r="AE861" s="33"/>
      <c r="AF861" s="33"/>
      <c r="AG861" s="33"/>
      <c r="AH861" s="33"/>
      <c r="AI861" s="33"/>
      <c r="AJ861" s="33"/>
      <c r="AK861" s="33"/>
      <c r="AL861" s="33"/>
      <c r="AM861" s="33"/>
      <c r="AN861" s="33"/>
      <c r="AO861" s="33"/>
      <c r="AP861" s="33"/>
      <c r="AQ861" s="33"/>
      <c r="AR861" s="33"/>
      <c r="AS861" s="33"/>
      <c r="AT861" s="33"/>
      <c r="AU861" s="33"/>
      <c r="AV861" s="33"/>
      <c r="AW861" s="33"/>
      <c r="AX861" s="33"/>
      <c r="AY861" s="33"/>
      <c r="AZ861" s="33"/>
    </row>
    <row r="862" spans="1:52" s="4" customFormat="1" ht="12">
      <c r="A862" s="32"/>
      <c r="B862" s="5"/>
      <c r="C862" s="33"/>
      <c r="D862" s="33"/>
      <c r="E862" s="33"/>
      <c r="F862" s="37"/>
      <c r="G862" s="5"/>
      <c r="H862" s="5"/>
      <c r="I862" s="5"/>
      <c r="J862" s="5"/>
      <c r="K862" s="37"/>
      <c r="L862" s="37"/>
      <c r="M862" s="33"/>
      <c r="N862" s="33"/>
      <c r="O862" s="33"/>
      <c r="P862" s="33"/>
      <c r="Q862" s="33"/>
      <c r="R862" s="33"/>
      <c r="S862" s="33"/>
      <c r="T862" s="33"/>
      <c r="U862" s="33"/>
      <c r="V862" s="33"/>
      <c r="W862" s="33"/>
      <c r="X862" s="33"/>
      <c r="Y862" s="33"/>
      <c r="Z862" s="33"/>
      <c r="AA862" s="33"/>
      <c r="AB862" s="33"/>
      <c r="AC862" s="33"/>
      <c r="AD862" s="33"/>
      <c r="AE862" s="33"/>
      <c r="AF862" s="33"/>
      <c r="AG862" s="33"/>
      <c r="AH862" s="33"/>
      <c r="AI862" s="33"/>
      <c r="AJ862" s="33"/>
      <c r="AK862" s="33"/>
      <c r="AL862" s="33"/>
      <c r="AM862" s="33"/>
      <c r="AN862" s="33"/>
      <c r="AO862" s="33"/>
      <c r="AP862" s="33"/>
      <c r="AQ862" s="33"/>
      <c r="AR862" s="33"/>
      <c r="AS862" s="33"/>
      <c r="AT862" s="33"/>
      <c r="AU862" s="33"/>
      <c r="AV862" s="33"/>
      <c r="AW862" s="33"/>
      <c r="AX862" s="33"/>
      <c r="AY862" s="33"/>
      <c r="AZ862" s="33"/>
    </row>
    <row r="863" spans="1:52" s="4" customFormat="1" ht="12">
      <c r="A863" s="32"/>
      <c r="B863" s="5"/>
      <c r="C863" s="33"/>
      <c r="D863" s="33"/>
      <c r="E863" s="33"/>
      <c r="F863" s="37"/>
      <c r="G863" s="5"/>
      <c r="H863" s="5"/>
      <c r="I863" s="5"/>
      <c r="J863" s="5"/>
      <c r="K863" s="37"/>
      <c r="L863" s="37"/>
      <c r="M863" s="33"/>
      <c r="N863" s="33"/>
      <c r="O863" s="33"/>
      <c r="P863" s="33"/>
      <c r="Q863" s="33"/>
      <c r="R863" s="33"/>
      <c r="S863" s="33"/>
      <c r="T863" s="33"/>
      <c r="U863" s="33"/>
      <c r="V863" s="33"/>
      <c r="W863" s="33"/>
      <c r="X863" s="33"/>
      <c r="Y863" s="33"/>
      <c r="Z863" s="33"/>
      <c r="AA863" s="33"/>
      <c r="AB863" s="33"/>
      <c r="AC863" s="33"/>
      <c r="AD863" s="33"/>
      <c r="AE863" s="33"/>
      <c r="AF863" s="33"/>
      <c r="AG863" s="33"/>
      <c r="AH863" s="33"/>
      <c r="AI863" s="33"/>
      <c r="AJ863" s="33"/>
      <c r="AK863" s="33"/>
      <c r="AL863" s="33"/>
      <c r="AM863" s="33"/>
      <c r="AN863" s="33"/>
      <c r="AO863" s="33"/>
      <c r="AP863" s="33"/>
      <c r="AQ863" s="33"/>
      <c r="AR863" s="33"/>
      <c r="AS863" s="33"/>
      <c r="AT863" s="33"/>
      <c r="AU863" s="33"/>
      <c r="AV863" s="33"/>
      <c r="AW863" s="33"/>
      <c r="AX863" s="33"/>
      <c r="AY863" s="33"/>
      <c r="AZ863" s="33"/>
    </row>
    <row r="864" spans="1:52" s="4" customFormat="1" ht="12">
      <c r="A864" s="32"/>
      <c r="B864" s="5"/>
      <c r="C864" s="33"/>
      <c r="D864" s="33"/>
      <c r="E864" s="33"/>
      <c r="F864" s="37"/>
      <c r="G864" s="5"/>
      <c r="H864" s="5"/>
      <c r="I864" s="5"/>
      <c r="J864" s="5"/>
      <c r="K864" s="37"/>
      <c r="L864" s="37"/>
      <c r="M864" s="33"/>
      <c r="N864" s="33"/>
      <c r="O864" s="33"/>
      <c r="P864" s="33"/>
      <c r="Q864" s="33"/>
      <c r="R864" s="33"/>
      <c r="S864" s="33"/>
      <c r="T864" s="33"/>
      <c r="U864" s="33"/>
      <c r="V864" s="33"/>
      <c r="W864" s="33"/>
      <c r="X864" s="33"/>
      <c r="Y864" s="33"/>
      <c r="Z864" s="33"/>
      <c r="AA864" s="33"/>
      <c r="AB864" s="33"/>
      <c r="AC864" s="33"/>
      <c r="AD864" s="33"/>
      <c r="AE864" s="33"/>
      <c r="AF864" s="33"/>
      <c r="AG864" s="33"/>
      <c r="AH864" s="33"/>
      <c r="AI864" s="33"/>
      <c r="AJ864" s="33"/>
      <c r="AK864" s="33"/>
      <c r="AL864" s="33"/>
      <c r="AM864" s="33"/>
      <c r="AN864" s="33"/>
      <c r="AO864" s="33"/>
      <c r="AP864" s="33"/>
      <c r="AQ864" s="33"/>
      <c r="AR864" s="33"/>
      <c r="AS864" s="33"/>
      <c r="AT864" s="33"/>
      <c r="AU864" s="33"/>
      <c r="AV864" s="33"/>
      <c r="AW864" s="33"/>
      <c r="AX864" s="33"/>
      <c r="AY864" s="33"/>
      <c r="AZ864" s="33"/>
    </row>
    <row r="865" spans="1:52" s="4" customFormat="1" ht="12">
      <c r="A865" s="32"/>
      <c r="B865" s="5"/>
      <c r="C865" s="33"/>
      <c r="D865" s="33"/>
      <c r="E865" s="33"/>
      <c r="F865" s="37"/>
      <c r="G865" s="5"/>
      <c r="H865" s="5"/>
      <c r="I865" s="5"/>
      <c r="J865" s="5"/>
      <c r="K865" s="37"/>
      <c r="L865" s="37"/>
      <c r="M865" s="33"/>
      <c r="N865" s="33"/>
      <c r="O865" s="33"/>
      <c r="P865" s="33"/>
      <c r="Q865" s="33"/>
      <c r="R865" s="33"/>
      <c r="S865" s="33"/>
      <c r="T865" s="33"/>
      <c r="U865" s="33"/>
      <c r="V865" s="33"/>
      <c r="W865" s="33"/>
      <c r="X865" s="33"/>
      <c r="Y865" s="33"/>
      <c r="Z865" s="33"/>
      <c r="AA865" s="33"/>
      <c r="AB865" s="33"/>
      <c r="AC865" s="33"/>
      <c r="AD865" s="33"/>
      <c r="AE865" s="33"/>
      <c r="AF865" s="33"/>
      <c r="AG865" s="33"/>
      <c r="AH865" s="33"/>
      <c r="AI865" s="33"/>
      <c r="AJ865" s="33"/>
      <c r="AK865" s="33"/>
      <c r="AL865" s="33"/>
      <c r="AM865" s="33"/>
      <c r="AN865" s="33"/>
      <c r="AO865" s="33"/>
      <c r="AP865" s="33"/>
      <c r="AQ865" s="33"/>
      <c r="AR865" s="33"/>
      <c r="AS865" s="33"/>
      <c r="AT865" s="33"/>
      <c r="AU865" s="33"/>
      <c r="AV865" s="33"/>
      <c r="AW865" s="33"/>
      <c r="AX865" s="33"/>
      <c r="AY865" s="33"/>
      <c r="AZ865" s="33"/>
    </row>
    <row r="866" spans="1:52" s="4" customFormat="1" ht="12">
      <c r="A866" s="32"/>
      <c r="B866" s="5"/>
      <c r="C866" s="33"/>
      <c r="D866" s="33"/>
      <c r="E866" s="33"/>
      <c r="F866" s="37"/>
      <c r="G866" s="5"/>
      <c r="H866" s="5"/>
      <c r="I866" s="5"/>
      <c r="J866" s="5"/>
      <c r="K866" s="37"/>
      <c r="L866" s="37"/>
      <c r="M866" s="33"/>
      <c r="N866" s="33"/>
      <c r="O866" s="33"/>
      <c r="P866" s="33"/>
      <c r="Q866" s="33"/>
      <c r="R866" s="33"/>
      <c r="S866" s="33"/>
      <c r="T866" s="33"/>
      <c r="U866" s="33"/>
      <c r="V866" s="33"/>
      <c r="W866" s="33"/>
      <c r="X866" s="33"/>
      <c r="Y866" s="33"/>
      <c r="Z866" s="33"/>
      <c r="AA866" s="33"/>
      <c r="AB866" s="33"/>
      <c r="AC866" s="33"/>
      <c r="AD866" s="33"/>
      <c r="AE866" s="33"/>
      <c r="AF866" s="33"/>
      <c r="AG866" s="33"/>
      <c r="AH866" s="33"/>
      <c r="AI866" s="33"/>
      <c r="AJ866" s="33"/>
      <c r="AK866" s="33"/>
      <c r="AL866" s="33"/>
      <c r="AM866" s="33"/>
      <c r="AN866" s="33"/>
      <c r="AO866" s="33"/>
      <c r="AP866" s="33"/>
      <c r="AQ866" s="33"/>
      <c r="AR866" s="33"/>
      <c r="AS866" s="33"/>
      <c r="AT866" s="33"/>
      <c r="AU866" s="33"/>
      <c r="AV866" s="33"/>
      <c r="AW866" s="33"/>
      <c r="AX866" s="33"/>
      <c r="AY866" s="33"/>
      <c r="AZ866" s="33"/>
    </row>
    <row r="867" spans="1:52" s="4" customFormat="1" ht="12">
      <c r="A867" s="32"/>
      <c r="B867" s="5"/>
      <c r="C867" s="33"/>
      <c r="D867" s="33"/>
      <c r="E867" s="33"/>
      <c r="F867" s="37"/>
      <c r="G867" s="5"/>
      <c r="H867" s="5"/>
      <c r="I867" s="5"/>
      <c r="J867" s="5"/>
      <c r="K867" s="37"/>
      <c r="L867" s="37"/>
      <c r="M867" s="33"/>
      <c r="N867" s="33"/>
      <c r="O867" s="33"/>
      <c r="P867" s="33"/>
      <c r="Q867" s="33"/>
      <c r="R867" s="33"/>
      <c r="S867" s="33"/>
      <c r="T867" s="33"/>
      <c r="U867" s="33"/>
      <c r="V867" s="33"/>
      <c r="W867" s="33"/>
      <c r="X867" s="33"/>
      <c r="Y867" s="33"/>
      <c r="Z867" s="33"/>
      <c r="AA867" s="33"/>
      <c r="AB867" s="33"/>
      <c r="AC867" s="33"/>
      <c r="AD867" s="33"/>
      <c r="AE867" s="33"/>
      <c r="AF867" s="33"/>
      <c r="AG867" s="33"/>
      <c r="AH867" s="33"/>
      <c r="AI867" s="33"/>
      <c r="AJ867" s="33"/>
      <c r="AK867" s="33"/>
      <c r="AL867" s="33"/>
      <c r="AM867" s="33"/>
      <c r="AN867" s="33"/>
      <c r="AO867" s="33"/>
      <c r="AP867" s="33"/>
      <c r="AQ867" s="33"/>
      <c r="AR867" s="33"/>
      <c r="AS867" s="33"/>
      <c r="AT867" s="33"/>
      <c r="AU867" s="33"/>
      <c r="AV867" s="33"/>
      <c r="AW867" s="33"/>
      <c r="AX867" s="33"/>
      <c r="AY867" s="33"/>
      <c r="AZ867" s="33"/>
    </row>
    <row r="868" spans="1:52" s="4" customFormat="1" ht="12">
      <c r="A868" s="32"/>
      <c r="B868" s="5"/>
      <c r="C868" s="33"/>
      <c r="D868" s="33"/>
      <c r="E868" s="33"/>
      <c r="F868" s="37"/>
      <c r="G868" s="5"/>
      <c r="H868" s="5"/>
      <c r="I868" s="5"/>
      <c r="J868" s="5"/>
      <c r="K868" s="37"/>
      <c r="L868" s="37"/>
      <c r="M868" s="33"/>
      <c r="N868" s="33"/>
      <c r="O868" s="33"/>
      <c r="P868" s="33"/>
      <c r="Q868" s="33"/>
      <c r="R868" s="33"/>
      <c r="S868" s="33"/>
      <c r="T868" s="33"/>
      <c r="U868" s="33"/>
      <c r="V868" s="33"/>
      <c r="W868" s="33"/>
      <c r="X868" s="33"/>
      <c r="Y868" s="33"/>
      <c r="Z868" s="33"/>
      <c r="AA868" s="33"/>
      <c r="AB868" s="33"/>
      <c r="AC868" s="33"/>
      <c r="AD868" s="33"/>
      <c r="AE868" s="33"/>
      <c r="AF868" s="33"/>
      <c r="AG868" s="33"/>
      <c r="AH868" s="33"/>
      <c r="AI868" s="33"/>
      <c r="AJ868" s="33"/>
      <c r="AK868" s="33"/>
      <c r="AL868" s="33"/>
      <c r="AM868" s="33"/>
      <c r="AN868" s="33"/>
      <c r="AO868" s="33"/>
      <c r="AP868" s="33"/>
      <c r="AQ868" s="33"/>
      <c r="AR868" s="33"/>
      <c r="AS868" s="33"/>
      <c r="AT868" s="33"/>
      <c r="AU868" s="33"/>
      <c r="AV868" s="33"/>
      <c r="AW868" s="33"/>
      <c r="AX868" s="33"/>
      <c r="AY868" s="33"/>
      <c r="AZ868" s="33"/>
    </row>
    <row r="869" spans="1:52" s="4" customFormat="1" ht="12">
      <c r="A869" s="32"/>
      <c r="B869" s="5"/>
      <c r="C869" s="33"/>
      <c r="D869" s="33"/>
      <c r="E869" s="33"/>
      <c r="F869" s="37"/>
      <c r="G869" s="5"/>
      <c r="H869" s="5"/>
      <c r="I869" s="5"/>
      <c r="J869" s="5"/>
      <c r="K869" s="37"/>
      <c r="L869" s="37"/>
      <c r="M869" s="33"/>
      <c r="N869" s="33"/>
      <c r="O869" s="33"/>
      <c r="P869" s="33"/>
      <c r="Q869" s="33"/>
      <c r="R869" s="33"/>
      <c r="S869" s="33"/>
      <c r="T869" s="33"/>
      <c r="U869" s="33"/>
      <c r="V869" s="33"/>
      <c r="W869" s="33"/>
      <c r="X869" s="33"/>
      <c r="Y869" s="33"/>
      <c r="Z869" s="33"/>
      <c r="AA869" s="33"/>
      <c r="AB869" s="33"/>
      <c r="AC869" s="33"/>
      <c r="AD869" s="33"/>
      <c r="AE869" s="33"/>
      <c r="AF869" s="33"/>
      <c r="AG869" s="33"/>
      <c r="AH869" s="33"/>
      <c r="AI869" s="33"/>
      <c r="AJ869" s="33"/>
      <c r="AK869" s="33"/>
      <c r="AL869" s="33"/>
      <c r="AM869" s="33"/>
      <c r="AN869" s="33"/>
      <c r="AO869" s="33"/>
      <c r="AP869" s="33"/>
      <c r="AQ869" s="33"/>
      <c r="AR869" s="33"/>
      <c r="AS869" s="33"/>
      <c r="AT869" s="33"/>
      <c r="AU869" s="33"/>
      <c r="AV869" s="33"/>
      <c r="AW869" s="33"/>
      <c r="AX869" s="33"/>
      <c r="AY869" s="33"/>
      <c r="AZ869" s="33"/>
    </row>
    <row r="870" spans="1:52" s="4" customFormat="1" ht="12">
      <c r="A870" s="32"/>
      <c r="B870" s="5"/>
      <c r="C870" s="33"/>
      <c r="D870" s="33"/>
      <c r="E870" s="33"/>
      <c r="F870" s="37"/>
      <c r="G870" s="5"/>
      <c r="H870" s="5"/>
      <c r="I870" s="5"/>
      <c r="J870" s="5"/>
      <c r="K870" s="37"/>
      <c r="L870" s="37"/>
      <c r="M870" s="33"/>
      <c r="N870" s="33"/>
      <c r="O870" s="33"/>
      <c r="P870" s="33"/>
      <c r="Q870" s="33"/>
      <c r="R870" s="33"/>
      <c r="S870" s="33"/>
      <c r="T870" s="33"/>
      <c r="U870" s="33"/>
      <c r="V870" s="33"/>
      <c r="W870" s="33"/>
      <c r="X870" s="33"/>
      <c r="Y870" s="33"/>
      <c r="Z870" s="33"/>
      <c r="AA870" s="33"/>
      <c r="AB870" s="33"/>
      <c r="AC870" s="33"/>
      <c r="AD870" s="33"/>
      <c r="AE870" s="33"/>
      <c r="AF870" s="33"/>
      <c r="AG870" s="33"/>
      <c r="AH870" s="33"/>
      <c r="AI870" s="33"/>
      <c r="AJ870" s="33"/>
      <c r="AK870" s="33"/>
      <c r="AL870" s="33"/>
      <c r="AM870" s="33"/>
      <c r="AN870" s="33"/>
      <c r="AO870" s="33"/>
      <c r="AP870" s="33"/>
      <c r="AQ870" s="33"/>
      <c r="AR870" s="33"/>
      <c r="AS870" s="33"/>
      <c r="AT870" s="33"/>
      <c r="AU870" s="33"/>
      <c r="AV870" s="33"/>
      <c r="AW870" s="33"/>
      <c r="AX870" s="33"/>
      <c r="AY870" s="33"/>
      <c r="AZ870" s="33"/>
    </row>
    <row r="871" spans="1:52" s="4" customFormat="1" ht="12">
      <c r="A871" s="32"/>
      <c r="B871" s="5"/>
      <c r="C871" s="33"/>
      <c r="D871" s="33"/>
      <c r="E871" s="33"/>
      <c r="F871" s="37"/>
      <c r="G871" s="5"/>
      <c r="H871" s="5"/>
      <c r="I871" s="5"/>
      <c r="J871" s="5"/>
      <c r="K871" s="37"/>
      <c r="L871" s="37"/>
      <c r="M871" s="33"/>
      <c r="N871" s="33"/>
      <c r="O871" s="33"/>
      <c r="P871" s="33"/>
      <c r="Q871" s="33"/>
      <c r="R871" s="33"/>
      <c r="S871" s="33"/>
      <c r="T871" s="33"/>
      <c r="U871" s="33"/>
      <c r="V871" s="33"/>
      <c r="W871" s="33"/>
      <c r="X871" s="33"/>
      <c r="Y871" s="33"/>
      <c r="Z871" s="33"/>
      <c r="AA871" s="33"/>
      <c r="AB871" s="33"/>
      <c r="AC871" s="33"/>
      <c r="AD871" s="33"/>
      <c r="AE871" s="33"/>
      <c r="AF871" s="33"/>
      <c r="AG871" s="33"/>
      <c r="AH871" s="33"/>
      <c r="AI871" s="33"/>
      <c r="AJ871" s="33"/>
      <c r="AK871" s="33"/>
      <c r="AL871" s="33"/>
      <c r="AM871" s="33"/>
      <c r="AN871" s="33"/>
      <c r="AO871" s="33"/>
      <c r="AP871" s="33"/>
      <c r="AQ871" s="33"/>
      <c r="AR871" s="33"/>
      <c r="AS871" s="33"/>
      <c r="AT871" s="33"/>
      <c r="AU871" s="33"/>
      <c r="AV871" s="33"/>
      <c r="AW871" s="33"/>
      <c r="AX871" s="33"/>
      <c r="AY871" s="33"/>
      <c r="AZ871" s="33"/>
    </row>
    <row r="872" spans="1:52" s="4" customFormat="1" ht="12">
      <c r="A872" s="32"/>
      <c r="B872" s="5"/>
      <c r="C872" s="33"/>
      <c r="D872" s="33"/>
      <c r="E872" s="33"/>
      <c r="F872" s="37"/>
      <c r="G872" s="5"/>
      <c r="H872" s="5"/>
      <c r="I872" s="5"/>
      <c r="J872" s="5"/>
      <c r="K872" s="37"/>
      <c r="L872" s="37"/>
      <c r="M872" s="33"/>
      <c r="N872" s="33"/>
      <c r="O872" s="33"/>
      <c r="P872" s="33"/>
      <c r="Q872" s="33"/>
      <c r="R872" s="33"/>
      <c r="S872" s="33"/>
      <c r="T872" s="33"/>
      <c r="U872" s="33"/>
      <c r="V872" s="33"/>
      <c r="W872" s="33"/>
      <c r="X872" s="33"/>
      <c r="Y872" s="33"/>
      <c r="Z872" s="33"/>
      <c r="AA872" s="33"/>
      <c r="AB872" s="33"/>
      <c r="AC872" s="33"/>
      <c r="AD872" s="33"/>
      <c r="AE872" s="33"/>
      <c r="AF872" s="33"/>
      <c r="AG872" s="33"/>
      <c r="AH872" s="33"/>
      <c r="AI872" s="33"/>
      <c r="AJ872" s="33"/>
      <c r="AK872" s="33"/>
      <c r="AL872" s="33"/>
      <c r="AM872" s="33"/>
      <c r="AN872" s="33"/>
      <c r="AO872" s="33"/>
      <c r="AP872" s="33"/>
      <c r="AQ872" s="33"/>
      <c r="AR872" s="33"/>
      <c r="AS872" s="33"/>
      <c r="AT872" s="33"/>
      <c r="AU872" s="33"/>
      <c r="AV872" s="33"/>
      <c r="AW872" s="33"/>
      <c r="AX872" s="33"/>
      <c r="AY872" s="33"/>
      <c r="AZ872" s="33"/>
    </row>
    <row r="873" spans="1:52" s="4" customFormat="1" ht="12">
      <c r="A873" s="32"/>
      <c r="B873" s="5"/>
      <c r="C873" s="33"/>
      <c r="D873" s="33"/>
      <c r="E873" s="33"/>
      <c r="F873" s="37"/>
      <c r="G873" s="5"/>
      <c r="H873" s="5"/>
      <c r="I873" s="5"/>
      <c r="J873" s="5"/>
      <c r="K873" s="37"/>
      <c r="L873" s="37"/>
      <c r="M873" s="33"/>
      <c r="N873" s="33"/>
      <c r="O873" s="33"/>
      <c r="P873" s="33"/>
      <c r="Q873" s="33"/>
      <c r="R873" s="33"/>
      <c r="S873" s="33"/>
      <c r="T873" s="33"/>
      <c r="U873" s="33"/>
      <c r="V873" s="33"/>
      <c r="W873" s="33"/>
      <c r="X873" s="33"/>
      <c r="Y873" s="33"/>
      <c r="Z873" s="33"/>
      <c r="AA873" s="33"/>
      <c r="AB873" s="33"/>
      <c r="AC873" s="33"/>
      <c r="AD873" s="33"/>
      <c r="AE873" s="33"/>
      <c r="AF873" s="33"/>
      <c r="AG873" s="33"/>
      <c r="AH873" s="33"/>
      <c r="AI873" s="33"/>
      <c r="AJ873" s="33"/>
      <c r="AK873" s="33"/>
      <c r="AL873" s="33"/>
      <c r="AM873" s="33"/>
      <c r="AN873" s="33"/>
      <c r="AO873" s="33"/>
      <c r="AP873" s="33"/>
      <c r="AQ873" s="33"/>
      <c r="AR873" s="33"/>
      <c r="AS873" s="33"/>
      <c r="AT873" s="33"/>
      <c r="AU873" s="33"/>
      <c r="AV873" s="33"/>
      <c r="AW873" s="33"/>
      <c r="AX873" s="33"/>
      <c r="AY873" s="33"/>
      <c r="AZ873" s="33"/>
    </row>
    <row r="874" spans="1:52" s="4" customFormat="1" ht="12">
      <c r="A874" s="32"/>
      <c r="B874" s="5"/>
      <c r="C874" s="33"/>
      <c r="D874" s="33"/>
      <c r="E874" s="33"/>
      <c r="F874" s="37"/>
      <c r="G874" s="5"/>
      <c r="H874" s="5"/>
      <c r="I874" s="5"/>
      <c r="J874" s="5"/>
      <c r="K874" s="37"/>
      <c r="L874" s="37"/>
      <c r="M874" s="33"/>
      <c r="N874" s="33"/>
      <c r="O874" s="33"/>
      <c r="P874" s="33"/>
      <c r="Q874" s="33"/>
      <c r="R874" s="33"/>
      <c r="S874" s="33"/>
      <c r="T874" s="33"/>
      <c r="U874" s="33"/>
      <c r="V874" s="33"/>
      <c r="W874" s="33"/>
      <c r="X874" s="33"/>
      <c r="Y874" s="33"/>
      <c r="Z874" s="33"/>
      <c r="AA874" s="33"/>
      <c r="AB874" s="33"/>
      <c r="AC874" s="33"/>
      <c r="AD874" s="33"/>
      <c r="AE874" s="33"/>
      <c r="AF874" s="33"/>
      <c r="AG874" s="33"/>
      <c r="AH874" s="33"/>
      <c r="AI874" s="33"/>
      <c r="AJ874" s="33"/>
      <c r="AK874" s="33"/>
      <c r="AL874" s="33"/>
      <c r="AM874" s="33"/>
      <c r="AN874" s="33"/>
      <c r="AO874" s="33"/>
      <c r="AP874" s="33"/>
      <c r="AQ874" s="33"/>
      <c r="AR874" s="33"/>
      <c r="AS874" s="33"/>
      <c r="AT874" s="33"/>
      <c r="AU874" s="33"/>
      <c r="AV874" s="33"/>
      <c r="AW874" s="33"/>
      <c r="AX874" s="33"/>
      <c r="AY874" s="33"/>
      <c r="AZ874" s="33"/>
    </row>
    <row r="875" spans="1:52" s="4" customFormat="1" ht="12">
      <c r="A875" s="32"/>
      <c r="B875" s="5"/>
      <c r="C875" s="33"/>
      <c r="D875" s="33"/>
      <c r="E875" s="33"/>
      <c r="F875" s="37"/>
      <c r="G875" s="5"/>
      <c r="H875" s="5"/>
      <c r="I875" s="5"/>
      <c r="J875" s="5"/>
      <c r="K875" s="37"/>
      <c r="L875" s="37"/>
      <c r="M875" s="33"/>
      <c r="N875" s="33"/>
      <c r="O875" s="33"/>
      <c r="P875" s="33"/>
      <c r="Q875" s="33"/>
      <c r="R875" s="33"/>
      <c r="S875" s="33"/>
      <c r="T875" s="33"/>
      <c r="U875" s="33"/>
      <c r="V875" s="33"/>
      <c r="W875" s="33"/>
      <c r="X875" s="33"/>
      <c r="Y875" s="33"/>
      <c r="Z875" s="33"/>
      <c r="AA875" s="33"/>
      <c r="AB875" s="33"/>
      <c r="AC875" s="33"/>
      <c r="AD875" s="33"/>
      <c r="AE875" s="33"/>
      <c r="AF875" s="33"/>
      <c r="AG875" s="33"/>
      <c r="AH875" s="33"/>
      <c r="AI875" s="33"/>
      <c r="AJ875" s="33"/>
      <c r="AK875" s="33"/>
      <c r="AL875" s="33"/>
      <c r="AM875" s="33"/>
      <c r="AN875" s="33"/>
      <c r="AO875" s="33"/>
      <c r="AP875" s="33"/>
      <c r="AQ875" s="33"/>
      <c r="AR875" s="33"/>
      <c r="AS875" s="33"/>
      <c r="AT875" s="33"/>
      <c r="AU875" s="33"/>
      <c r="AV875" s="33"/>
      <c r="AW875" s="33"/>
      <c r="AX875" s="33"/>
      <c r="AY875" s="33"/>
      <c r="AZ875" s="33"/>
    </row>
    <row r="876" spans="1:52" s="4" customFormat="1" ht="12">
      <c r="A876" s="32"/>
      <c r="B876" s="5"/>
      <c r="C876" s="33"/>
      <c r="D876" s="33"/>
      <c r="E876" s="33"/>
      <c r="F876" s="37"/>
      <c r="G876" s="5"/>
      <c r="H876" s="5"/>
      <c r="I876" s="5"/>
      <c r="J876" s="5"/>
      <c r="K876" s="37"/>
      <c r="L876" s="37"/>
      <c r="M876" s="33"/>
      <c r="N876" s="33"/>
      <c r="O876" s="33"/>
      <c r="P876" s="33"/>
      <c r="Q876" s="33"/>
      <c r="R876" s="33"/>
      <c r="S876" s="33"/>
      <c r="T876" s="33"/>
      <c r="U876" s="33"/>
      <c r="V876" s="33"/>
      <c r="W876" s="33"/>
      <c r="X876" s="33"/>
      <c r="Y876" s="33"/>
      <c r="Z876" s="33"/>
      <c r="AA876" s="33"/>
      <c r="AB876" s="33"/>
      <c r="AC876" s="33"/>
      <c r="AD876" s="33"/>
      <c r="AE876" s="33"/>
      <c r="AF876" s="33"/>
      <c r="AG876" s="33"/>
      <c r="AH876" s="33"/>
      <c r="AI876" s="33"/>
      <c r="AJ876" s="33"/>
      <c r="AK876" s="33"/>
      <c r="AL876" s="33"/>
      <c r="AM876" s="33"/>
      <c r="AN876" s="33"/>
      <c r="AO876" s="33"/>
      <c r="AP876" s="33"/>
      <c r="AQ876" s="33"/>
      <c r="AR876" s="33"/>
      <c r="AS876" s="33"/>
      <c r="AT876" s="33"/>
      <c r="AU876" s="33"/>
      <c r="AV876" s="33"/>
      <c r="AW876" s="33"/>
      <c r="AX876" s="33"/>
      <c r="AY876" s="33"/>
      <c r="AZ876" s="33"/>
    </row>
    <row r="877" spans="1:52" s="4" customFormat="1" ht="12">
      <c r="A877" s="32"/>
      <c r="B877" s="5"/>
      <c r="C877" s="33"/>
      <c r="D877" s="33"/>
      <c r="E877" s="33"/>
      <c r="F877" s="37"/>
      <c r="G877" s="5"/>
      <c r="H877" s="5"/>
      <c r="I877" s="5"/>
      <c r="J877" s="5"/>
      <c r="K877" s="37"/>
      <c r="L877" s="37"/>
      <c r="M877" s="33"/>
      <c r="N877" s="33"/>
      <c r="O877" s="33"/>
      <c r="P877" s="33"/>
      <c r="Q877" s="33"/>
      <c r="R877" s="33"/>
      <c r="S877" s="33"/>
      <c r="T877" s="33"/>
      <c r="U877" s="33"/>
      <c r="V877" s="33"/>
      <c r="W877" s="33"/>
      <c r="X877" s="33"/>
      <c r="Y877" s="33"/>
      <c r="Z877" s="33"/>
      <c r="AA877" s="33"/>
      <c r="AB877" s="33"/>
      <c r="AC877" s="33"/>
      <c r="AD877" s="33"/>
      <c r="AE877" s="33"/>
      <c r="AF877" s="33"/>
      <c r="AG877" s="33"/>
      <c r="AH877" s="33"/>
      <c r="AI877" s="33"/>
      <c r="AJ877" s="33"/>
      <c r="AK877" s="33"/>
      <c r="AL877" s="33"/>
      <c r="AM877" s="33"/>
      <c r="AN877" s="33"/>
      <c r="AO877" s="33"/>
      <c r="AP877" s="33"/>
      <c r="AQ877" s="33"/>
      <c r="AR877" s="33"/>
      <c r="AS877" s="33"/>
      <c r="AT877" s="33"/>
      <c r="AU877" s="33"/>
      <c r="AV877" s="33"/>
      <c r="AW877" s="33"/>
      <c r="AX877" s="33"/>
      <c r="AY877" s="33"/>
      <c r="AZ877" s="33"/>
    </row>
    <row r="878" spans="1:52" s="4" customFormat="1" ht="12">
      <c r="A878" s="32"/>
      <c r="B878" s="5"/>
      <c r="C878" s="33"/>
      <c r="D878" s="33"/>
      <c r="E878" s="33"/>
      <c r="F878" s="37"/>
      <c r="G878" s="5"/>
      <c r="H878" s="5"/>
      <c r="I878" s="5"/>
      <c r="J878" s="5"/>
      <c r="K878" s="37"/>
      <c r="L878" s="37"/>
      <c r="M878" s="33"/>
      <c r="N878" s="33"/>
      <c r="O878" s="33"/>
      <c r="P878" s="33"/>
      <c r="Q878" s="33"/>
      <c r="R878" s="33"/>
      <c r="S878" s="33"/>
      <c r="T878" s="33"/>
      <c r="U878" s="33"/>
      <c r="V878" s="33"/>
      <c r="W878" s="33"/>
      <c r="X878" s="33"/>
      <c r="Y878" s="33"/>
      <c r="Z878" s="33"/>
      <c r="AA878" s="33"/>
      <c r="AB878" s="33"/>
      <c r="AC878" s="33"/>
      <c r="AD878" s="33"/>
      <c r="AE878" s="33"/>
      <c r="AF878" s="33"/>
      <c r="AG878" s="33"/>
      <c r="AH878" s="33"/>
      <c r="AI878" s="33"/>
      <c r="AJ878" s="33"/>
      <c r="AK878" s="33"/>
      <c r="AL878" s="33"/>
      <c r="AM878" s="33"/>
      <c r="AN878" s="33"/>
      <c r="AO878" s="33"/>
      <c r="AP878" s="33"/>
      <c r="AQ878" s="33"/>
      <c r="AR878" s="33"/>
      <c r="AS878" s="33"/>
      <c r="AT878" s="33"/>
      <c r="AU878" s="33"/>
      <c r="AV878" s="33"/>
      <c r="AW878" s="33"/>
      <c r="AX878" s="33"/>
      <c r="AY878" s="33"/>
      <c r="AZ878" s="33"/>
    </row>
    <row r="879" spans="1:52" s="4" customFormat="1" ht="12">
      <c r="A879" s="32"/>
      <c r="B879" s="5"/>
      <c r="C879" s="33"/>
      <c r="D879" s="33"/>
      <c r="E879" s="33"/>
      <c r="F879" s="37"/>
      <c r="G879" s="5"/>
      <c r="H879" s="5"/>
      <c r="I879" s="5"/>
      <c r="J879" s="5"/>
      <c r="K879" s="37"/>
      <c r="L879" s="37"/>
      <c r="M879" s="33"/>
      <c r="N879" s="33"/>
      <c r="O879" s="33"/>
      <c r="P879" s="33"/>
      <c r="Q879" s="33"/>
      <c r="R879" s="33"/>
      <c r="S879" s="33"/>
      <c r="T879" s="33"/>
      <c r="U879" s="33"/>
      <c r="V879" s="33"/>
      <c r="W879" s="33"/>
      <c r="X879" s="33"/>
      <c r="Y879" s="33"/>
      <c r="Z879" s="33"/>
      <c r="AA879" s="33"/>
      <c r="AB879" s="33"/>
      <c r="AC879" s="33"/>
      <c r="AD879" s="33"/>
      <c r="AE879" s="33"/>
      <c r="AF879" s="33"/>
      <c r="AG879" s="33"/>
      <c r="AH879" s="33"/>
      <c r="AI879" s="33"/>
      <c r="AJ879" s="33"/>
      <c r="AK879" s="33"/>
      <c r="AL879" s="33"/>
      <c r="AM879" s="33"/>
      <c r="AN879" s="33"/>
      <c r="AO879" s="33"/>
      <c r="AP879" s="33"/>
      <c r="AQ879" s="33"/>
      <c r="AR879" s="33"/>
      <c r="AS879" s="33"/>
      <c r="AT879" s="33"/>
      <c r="AU879" s="33"/>
      <c r="AV879" s="33"/>
      <c r="AW879" s="33"/>
      <c r="AX879" s="33"/>
      <c r="AY879" s="33"/>
      <c r="AZ879" s="33"/>
    </row>
    <row r="880" spans="1:52" s="4" customFormat="1" ht="12">
      <c r="A880" s="32"/>
      <c r="B880" s="5"/>
      <c r="C880" s="33"/>
      <c r="D880" s="33"/>
      <c r="E880" s="33"/>
      <c r="F880" s="37"/>
      <c r="G880" s="5"/>
      <c r="H880" s="5"/>
      <c r="I880" s="5"/>
      <c r="J880" s="5"/>
      <c r="K880" s="37"/>
      <c r="L880" s="37"/>
      <c r="M880" s="33"/>
      <c r="N880" s="33"/>
      <c r="O880" s="33"/>
      <c r="P880" s="33"/>
      <c r="Q880" s="33"/>
      <c r="R880" s="33"/>
      <c r="S880" s="33"/>
      <c r="T880" s="33"/>
      <c r="U880" s="33"/>
      <c r="V880" s="33"/>
      <c r="W880" s="33"/>
      <c r="X880" s="33"/>
      <c r="Y880" s="33"/>
      <c r="Z880" s="33"/>
      <c r="AA880" s="33"/>
      <c r="AB880" s="33"/>
      <c r="AC880" s="33"/>
      <c r="AD880" s="33"/>
      <c r="AE880" s="33"/>
      <c r="AF880" s="33"/>
      <c r="AG880" s="33"/>
      <c r="AH880" s="33"/>
      <c r="AI880" s="33"/>
      <c r="AJ880" s="33"/>
      <c r="AK880" s="33"/>
      <c r="AL880" s="33"/>
      <c r="AM880" s="33"/>
      <c r="AN880" s="33"/>
      <c r="AO880" s="33"/>
      <c r="AP880" s="33"/>
      <c r="AQ880" s="33"/>
      <c r="AR880" s="33"/>
      <c r="AS880" s="33"/>
      <c r="AT880" s="33"/>
      <c r="AU880" s="33"/>
      <c r="AV880" s="33"/>
      <c r="AW880" s="33"/>
      <c r="AX880" s="33"/>
      <c r="AY880" s="33"/>
      <c r="AZ880" s="33"/>
    </row>
    <row r="881" spans="1:52" s="4" customFormat="1" ht="12">
      <c r="A881" s="32"/>
      <c r="B881" s="5"/>
      <c r="C881" s="33"/>
      <c r="D881" s="33"/>
      <c r="E881" s="33"/>
      <c r="F881" s="37"/>
      <c r="G881" s="5"/>
      <c r="H881" s="5"/>
      <c r="I881" s="5"/>
      <c r="J881" s="5"/>
      <c r="K881" s="37"/>
      <c r="L881" s="37"/>
      <c r="M881" s="33"/>
      <c r="N881" s="33"/>
      <c r="O881" s="33"/>
      <c r="P881" s="33"/>
      <c r="Q881" s="33"/>
      <c r="R881" s="33"/>
      <c r="S881" s="33"/>
      <c r="T881" s="33"/>
      <c r="U881" s="33"/>
      <c r="V881" s="33"/>
      <c r="W881" s="33"/>
      <c r="X881" s="33"/>
      <c r="Y881" s="33"/>
      <c r="Z881" s="33"/>
      <c r="AA881" s="33"/>
      <c r="AB881" s="33"/>
      <c r="AC881" s="33"/>
      <c r="AD881" s="33"/>
      <c r="AE881" s="33"/>
      <c r="AF881" s="33"/>
      <c r="AG881" s="33"/>
      <c r="AH881" s="33"/>
      <c r="AI881" s="33"/>
      <c r="AJ881" s="33"/>
      <c r="AK881" s="33"/>
      <c r="AL881" s="33"/>
      <c r="AM881" s="33"/>
      <c r="AN881" s="33"/>
      <c r="AO881" s="33"/>
      <c r="AP881" s="33"/>
      <c r="AQ881" s="33"/>
      <c r="AR881" s="33"/>
      <c r="AS881" s="33"/>
      <c r="AT881" s="33"/>
      <c r="AU881" s="33"/>
      <c r="AV881" s="33"/>
      <c r="AW881" s="33"/>
      <c r="AX881" s="33"/>
      <c r="AY881" s="33"/>
      <c r="AZ881" s="33"/>
    </row>
    <row r="882" spans="1:52" s="4" customFormat="1" ht="12">
      <c r="A882" s="32"/>
      <c r="B882" s="5"/>
      <c r="C882" s="33"/>
      <c r="D882" s="33"/>
      <c r="E882" s="33"/>
      <c r="F882" s="37"/>
      <c r="G882" s="5"/>
      <c r="H882" s="5"/>
      <c r="I882" s="5"/>
      <c r="J882" s="5"/>
      <c r="K882" s="37"/>
      <c r="L882" s="37"/>
      <c r="M882" s="33"/>
      <c r="N882" s="33"/>
      <c r="O882" s="33"/>
      <c r="P882" s="33"/>
      <c r="Q882" s="33"/>
      <c r="R882" s="33"/>
      <c r="S882" s="33"/>
      <c r="T882" s="33"/>
      <c r="U882" s="33"/>
      <c r="V882" s="33"/>
      <c r="W882" s="33"/>
      <c r="X882" s="33"/>
      <c r="Y882" s="33"/>
      <c r="Z882" s="33"/>
      <c r="AA882" s="33"/>
      <c r="AB882" s="33"/>
      <c r="AC882" s="33"/>
      <c r="AD882" s="33"/>
      <c r="AE882" s="33"/>
      <c r="AF882" s="33"/>
      <c r="AG882" s="33"/>
      <c r="AH882" s="33"/>
      <c r="AI882" s="33"/>
      <c r="AJ882" s="33"/>
      <c r="AK882" s="33"/>
      <c r="AL882" s="33"/>
      <c r="AM882" s="33"/>
      <c r="AN882" s="33"/>
      <c r="AO882" s="33"/>
      <c r="AP882" s="33"/>
      <c r="AQ882" s="33"/>
      <c r="AR882" s="33"/>
      <c r="AS882" s="33"/>
      <c r="AT882" s="33"/>
      <c r="AU882" s="33"/>
      <c r="AV882" s="33"/>
      <c r="AW882" s="33"/>
      <c r="AX882" s="33"/>
      <c r="AY882" s="33"/>
      <c r="AZ882" s="33"/>
    </row>
    <row r="883" spans="1:52" s="4" customFormat="1" ht="12">
      <c r="A883" s="32"/>
      <c r="B883" s="5"/>
      <c r="C883" s="33"/>
      <c r="D883" s="33"/>
      <c r="E883" s="33"/>
      <c r="F883" s="37"/>
      <c r="G883" s="5"/>
      <c r="H883" s="5"/>
      <c r="I883" s="5"/>
      <c r="J883" s="5"/>
      <c r="K883" s="37"/>
      <c r="L883" s="37"/>
      <c r="M883" s="33"/>
      <c r="N883" s="33"/>
      <c r="O883" s="33"/>
      <c r="P883" s="33"/>
      <c r="Q883" s="33"/>
      <c r="R883" s="33"/>
      <c r="S883" s="33"/>
      <c r="T883" s="33"/>
      <c r="U883" s="33"/>
      <c r="V883" s="33"/>
      <c r="W883" s="33"/>
      <c r="X883" s="33"/>
      <c r="Y883" s="33"/>
      <c r="Z883" s="33"/>
      <c r="AA883" s="33"/>
      <c r="AB883" s="33"/>
      <c r="AC883" s="33"/>
      <c r="AD883" s="33"/>
      <c r="AE883" s="33"/>
      <c r="AF883" s="33"/>
      <c r="AG883" s="33"/>
      <c r="AH883" s="33"/>
      <c r="AI883" s="33"/>
      <c r="AJ883" s="33"/>
      <c r="AK883" s="33"/>
      <c r="AL883" s="33"/>
      <c r="AM883" s="33"/>
      <c r="AN883" s="33"/>
      <c r="AO883" s="33"/>
      <c r="AP883" s="33"/>
      <c r="AQ883" s="33"/>
      <c r="AR883" s="33"/>
      <c r="AS883" s="33"/>
      <c r="AT883" s="33"/>
      <c r="AU883" s="33"/>
      <c r="AV883" s="33"/>
      <c r="AW883" s="33"/>
      <c r="AX883" s="33"/>
      <c r="AY883" s="33"/>
      <c r="AZ883" s="33"/>
    </row>
    <row r="884" spans="1:52" s="4" customFormat="1" ht="12">
      <c r="A884" s="32"/>
      <c r="B884" s="5"/>
      <c r="C884" s="33"/>
      <c r="D884" s="33"/>
      <c r="E884" s="33"/>
      <c r="F884" s="37"/>
      <c r="G884" s="5"/>
      <c r="H884" s="5"/>
      <c r="I884" s="5"/>
      <c r="J884" s="5"/>
      <c r="K884" s="37"/>
      <c r="L884" s="37"/>
      <c r="M884" s="33"/>
      <c r="N884" s="33"/>
      <c r="O884" s="33"/>
      <c r="P884" s="33"/>
      <c r="Q884" s="33"/>
      <c r="R884" s="33"/>
      <c r="S884" s="33"/>
      <c r="T884" s="33"/>
      <c r="U884" s="33"/>
      <c r="V884" s="33"/>
      <c r="W884" s="33"/>
      <c r="X884" s="33"/>
      <c r="Y884" s="33"/>
      <c r="Z884" s="33"/>
      <c r="AA884" s="33"/>
      <c r="AB884" s="33"/>
      <c r="AC884" s="33"/>
      <c r="AD884" s="33"/>
      <c r="AE884" s="33"/>
      <c r="AF884" s="33"/>
      <c r="AG884" s="33"/>
      <c r="AH884" s="33"/>
      <c r="AI884" s="33"/>
      <c r="AJ884" s="33"/>
      <c r="AK884" s="33"/>
      <c r="AL884" s="33"/>
      <c r="AM884" s="33"/>
      <c r="AN884" s="33"/>
      <c r="AO884" s="33"/>
      <c r="AP884" s="33"/>
      <c r="AQ884" s="33"/>
      <c r="AR884" s="33"/>
      <c r="AS884" s="33"/>
      <c r="AT884" s="33"/>
      <c r="AU884" s="33"/>
      <c r="AV884" s="33"/>
      <c r="AW884" s="33"/>
      <c r="AX884" s="33"/>
      <c r="AY884" s="33"/>
      <c r="AZ884" s="33"/>
    </row>
    <row r="885" spans="1:52" s="4" customFormat="1" ht="12">
      <c r="A885" s="32"/>
      <c r="B885" s="5"/>
      <c r="C885" s="33"/>
      <c r="D885" s="33"/>
      <c r="E885" s="33"/>
      <c r="F885" s="37"/>
      <c r="G885" s="5"/>
      <c r="H885" s="5"/>
      <c r="I885" s="5"/>
      <c r="J885" s="5"/>
      <c r="K885" s="37"/>
      <c r="L885" s="37"/>
      <c r="M885" s="33"/>
      <c r="N885" s="33"/>
      <c r="O885" s="33"/>
      <c r="P885" s="33"/>
      <c r="Q885" s="33"/>
      <c r="R885" s="33"/>
      <c r="S885" s="33"/>
      <c r="T885" s="33"/>
      <c r="U885" s="33"/>
      <c r="V885" s="33"/>
      <c r="W885" s="33"/>
      <c r="X885" s="33"/>
      <c r="Y885" s="33"/>
      <c r="Z885" s="33"/>
      <c r="AA885" s="33"/>
      <c r="AB885" s="33"/>
      <c r="AC885" s="33"/>
      <c r="AD885" s="33"/>
      <c r="AE885" s="33"/>
      <c r="AF885" s="33"/>
      <c r="AG885" s="33"/>
      <c r="AH885" s="33"/>
      <c r="AI885" s="33"/>
      <c r="AJ885" s="33"/>
      <c r="AK885" s="33"/>
      <c r="AL885" s="33"/>
      <c r="AM885" s="33"/>
      <c r="AN885" s="33"/>
      <c r="AO885" s="33"/>
      <c r="AP885" s="33"/>
      <c r="AQ885" s="33"/>
      <c r="AR885" s="33"/>
      <c r="AS885" s="33"/>
      <c r="AT885" s="33"/>
      <c r="AU885" s="33"/>
      <c r="AV885" s="33"/>
      <c r="AW885" s="33"/>
      <c r="AX885" s="33"/>
      <c r="AY885" s="33"/>
      <c r="AZ885" s="33"/>
    </row>
    <row r="886" spans="1:52" s="4" customFormat="1" ht="12">
      <c r="A886" s="32"/>
      <c r="B886" s="5"/>
      <c r="C886" s="33"/>
      <c r="D886" s="33"/>
      <c r="E886" s="33"/>
      <c r="F886" s="37"/>
      <c r="G886" s="5"/>
      <c r="H886" s="5"/>
      <c r="I886" s="5"/>
      <c r="J886" s="5"/>
      <c r="K886" s="37"/>
      <c r="L886" s="37"/>
      <c r="M886" s="33"/>
      <c r="N886" s="33"/>
      <c r="O886" s="33"/>
      <c r="P886" s="33"/>
      <c r="Q886" s="33"/>
      <c r="R886" s="33"/>
      <c r="S886" s="33"/>
      <c r="T886" s="33"/>
      <c r="U886" s="33"/>
      <c r="V886" s="33"/>
      <c r="W886" s="33"/>
      <c r="X886" s="33"/>
      <c r="Y886" s="33"/>
      <c r="Z886" s="33"/>
      <c r="AA886" s="33"/>
      <c r="AB886" s="33"/>
      <c r="AC886" s="33"/>
      <c r="AD886" s="33"/>
      <c r="AE886" s="33"/>
      <c r="AF886" s="33"/>
      <c r="AG886" s="33"/>
      <c r="AH886" s="33"/>
      <c r="AI886" s="33"/>
      <c r="AJ886" s="33"/>
      <c r="AK886" s="33"/>
      <c r="AL886" s="33"/>
      <c r="AM886" s="33"/>
      <c r="AN886" s="33"/>
      <c r="AO886" s="33"/>
      <c r="AP886" s="33"/>
      <c r="AQ886" s="33"/>
      <c r="AR886" s="33"/>
      <c r="AS886" s="33"/>
      <c r="AT886" s="33"/>
      <c r="AU886" s="33"/>
      <c r="AV886" s="33"/>
      <c r="AW886" s="33"/>
      <c r="AX886" s="33"/>
      <c r="AY886" s="33"/>
      <c r="AZ886" s="33"/>
    </row>
    <row r="887" spans="1:52" s="4" customFormat="1" ht="12">
      <c r="A887" s="32"/>
      <c r="B887" s="5"/>
      <c r="C887" s="33"/>
      <c r="D887" s="33"/>
      <c r="E887" s="33"/>
      <c r="F887" s="37"/>
      <c r="G887" s="5"/>
      <c r="H887" s="5"/>
      <c r="I887" s="5"/>
      <c r="J887" s="5"/>
      <c r="K887" s="37"/>
      <c r="L887" s="37"/>
      <c r="M887" s="33"/>
      <c r="N887" s="33"/>
      <c r="O887" s="33"/>
      <c r="P887" s="33"/>
      <c r="Q887" s="33"/>
      <c r="R887" s="33"/>
      <c r="S887" s="33"/>
      <c r="T887" s="33"/>
      <c r="U887" s="33"/>
      <c r="V887" s="33"/>
      <c r="W887" s="33"/>
      <c r="X887" s="33"/>
      <c r="Y887" s="33"/>
      <c r="Z887" s="33"/>
      <c r="AA887" s="33"/>
      <c r="AB887" s="33"/>
      <c r="AC887" s="33"/>
      <c r="AD887" s="33"/>
      <c r="AE887" s="33"/>
      <c r="AF887" s="33"/>
      <c r="AG887" s="33"/>
      <c r="AH887" s="33"/>
      <c r="AI887" s="33"/>
      <c r="AJ887" s="33"/>
      <c r="AK887" s="33"/>
      <c r="AL887" s="33"/>
      <c r="AM887" s="33"/>
      <c r="AN887" s="33"/>
      <c r="AO887" s="33"/>
      <c r="AP887" s="33"/>
      <c r="AQ887" s="33"/>
      <c r="AR887" s="33"/>
      <c r="AS887" s="33"/>
      <c r="AT887" s="33"/>
      <c r="AU887" s="33"/>
      <c r="AV887" s="33"/>
      <c r="AW887" s="33"/>
      <c r="AX887" s="33"/>
      <c r="AY887" s="33"/>
      <c r="AZ887" s="33"/>
    </row>
    <row r="888" spans="1:52" s="4" customFormat="1" ht="12">
      <c r="A888" s="32"/>
      <c r="B888" s="5"/>
      <c r="C888" s="33"/>
      <c r="D888" s="33"/>
      <c r="E888" s="33"/>
      <c r="F888" s="37"/>
      <c r="G888" s="5"/>
      <c r="H888" s="5"/>
      <c r="I888" s="5"/>
      <c r="J888" s="5"/>
      <c r="K888" s="37"/>
      <c r="L888" s="37"/>
      <c r="M888" s="33"/>
      <c r="N888" s="33"/>
      <c r="O888" s="33"/>
      <c r="P888" s="33"/>
      <c r="Q888" s="33"/>
      <c r="R888" s="33"/>
      <c r="S888" s="33"/>
      <c r="T888" s="33"/>
      <c r="U888" s="33"/>
      <c r="V888" s="33"/>
      <c r="W888" s="33"/>
      <c r="X888" s="33"/>
      <c r="Y888" s="33"/>
      <c r="Z888" s="33"/>
      <c r="AA888" s="33"/>
      <c r="AB888" s="33"/>
      <c r="AC888" s="33"/>
      <c r="AD888" s="33"/>
      <c r="AE888" s="33"/>
      <c r="AF888" s="33"/>
      <c r="AG888" s="33"/>
      <c r="AH888" s="33"/>
      <c r="AI888" s="33"/>
      <c r="AJ888" s="33"/>
      <c r="AK888" s="33"/>
      <c r="AL888" s="33"/>
      <c r="AM888" s="33"/>
      <c r="AN888" s="33"/>
      <c r="AO888" s="33"/>
      <c r="AP888" s="33"/>
      <c r="AQ888" s="33"/>
      <c r="AR888" s="33"/>
      <c r="AS888" s="33"/>
      <c r="AT888" s="33"/>
      <c r="AU888" s="33"/>
      <c r="AV888" s="33"/>
      <c r="AW888" s="33"/>
      <c r="AX888" s="33"/>
      <c r="AY888" s="33"/>
      <c r="AZ888" s="33"/>
    </row>
    <row r="889" spans="1:52" s="4" customFormat="1" ht="12">
      <c r="A889" s="32"/>
      <c r="B889" s="5"/>
      <c r="C889" s="33"/>
      <c r="D889" s="33"/>
      <c r="E889" s="33"/>
      <c r="F889" s="37"/>
      <c r="G889" s="5"/>
      <c r="H889" s="5"/>
      <c r="I889" s="5"/>
      <c r="J889" s="5"/>
      <c r="K889" s="37"/>
      <c r="L889" s="37"/>
      <c r="M889" s="33"/>
      <c r="N889" s="33"/>
      <c r="O889" s="33"/>
      <c r="P889" s="33"/>
      <c r="Q889" s="33"/>
      <c r="R889" s="33"/>
      <c r="S889" s="33"/>
      <c r="T889" s="33"/>
      <c r="U889" s="33"/>
      <c r="V889" s="33"/>
      <c r="W889" s="33"/>
      <c r="X889" s="33"/>
      <c r="Y889" s="33"/>
      <c r="Z889" s="33"/>
      <c r="AA889" s="33"/>
      <c r="AB889" s="33"/>
      <c r="AC889" s="33"/>
      <c r="AD889" s="33"/>
      <c r="AE889" s="33"/>
      <c r="AF889" s="33"/>
      <c r="AG889" s="33"/>
      <c r="AH889" s="33"/>
      <c r="AI889" s="33"/>
      <c r="AJ889" s="33"/>
      <c r="AK889" s="33"/>
      <c r="AL889" s="33"/>
      <c r="AM889" s="33"/>
      <c r="AN889" s="33"/>
      <c r="AO889" s="33"/>
      <c r="AP889" s="33"/>
      <c r="AQ889" s="33"/>
      <c r="AR889" s="33"/>
      <c r="AS889" s="33"/>
      <c r="AT889" s="33"/>
      <c r="AU889" s="33"/>
      <c r="AV889" s="33"/>
      <c r="AW889" s="33"/>
      <c r="AX889" s="33"/>
      <c r="AY889" s="33"/>
      <c r="AZ889" s="33"/>
    </row>
    <row r="890" spans="1:52" s="4" customFormat="1" ht="12">
      <c r="A890" s="32"/>
      <c r="B890" s="5"/>
      <c r="C890" s="33"/>
      <c r="D890" s="33"/>
      <c r="E890" s="33"/>
      <c r="F890" s="37"/>
      <c r="G890" s="5"/>
      <c r="H890" s="5"/>
      <c r="I890" s="5"/>
      <c r="J890" s="5"/>
      <c r="K890" s="37"/>
      <c r="L890" s="37"/>
      <c r="M890" s="33"/>
      <c r="N890" s="33"/>
      <c r="O890" s="33"/>
      <c r="P890" s="33"/>
      <c r="Q890" s="33"/>
      <c r="R890" s="33"/>
      <c r="S890" s="33"/>
      <c r="T890" s="33"/>
      <c r="U890" s="33"/>
      <c r="V890" s="33"/>
      <c r="W890" s="33"/>
      <c r="X890" s="33"/>
      <c r="Y890" s="33"/>
      <c r="Z890" s="33"/>
      <c r="AA890" s="33"/>
      <c r="AB890" s="33"/>
      <c r="AC890" s="33"/>
      <c r="AD890" s="33"/>
      <c r="AE890" s="33"/>
      <c r="AF890" s="33"/>
      <c r="AG890" s="33"/>
      <c r="AH890" s="33"/>
      <c r="AI890" s="33"/>
      <c r="AJ890" s="33"/>
      <c r="AK890" s="33"/>
      <c r="AL890" s="33"/>
      <c r="AM890" s="33"/>
      <c r="AN890" s="33"/>
      <c r="AO890" s="33"/>
      <c r="AP890" s="33"/>
      <c r="AQ890" s="33"/>
      <c r="AR890" s="33"/>
      <c r="AS890" s="33"/>
      <c r="AT890" s="33"/>
      <c r="AU890" s="33"/>
      <c r="AV890" s="33"/>
      <c r="AW890" s="33"/>
      <c r="AX890" s="33"/>
      <c r="AY890" s="33"/>
      <c r="AZ890" s="33"/>
    </row>
    <row r="891" spans="1:52" s="4" customFormat="1" ht="12">
      <c r="A891" s="32"/>
      <c r="B891" s="5"/>
      <c r="C891" s="33"/>
      <c r="D891" s="33"/>
      <c r="E891" s="33"/>
      <c r="F891" s="37"/>
      <c r="G891" s="5"/>
      <c r="H891" s="5"/>
      <c r="I891" s="5"/>
      <c r="J891" s="5"/>
      <c r="K891" s="37"/>
      <c r="L891" s="37"/>
      <c r="M891" s="33"/>
      <c r="N891" s="33"/>
      <c r="O891" s="33"/>
      <c r="P891" s="33"/>
      <c r="Q891" s="33"/>
      <c r="R891" s="33"/>
      <c r="S891" s="33"/>
      <c r="T891" s="33"/>
      <c r="U891" s="33"/>
      <c r="V891" s="33"/>
      <c r="W891" s="33"/>
      <c r="X891" s="33"/>
      <c r="Y891" s="33"/>
      <c r="Z891" s="33"/>
      <c r="AA891" s="33"/>
      <c r="AB891" s="33"/>
      <c r="AC891" s="33"/>
      <c r="AD891" s="33"/>
      <c r="AE891" s="33"/>
      <c r="AF891" s="33"/>
      <c r="AG891" s="33"/>
      <c r="AH891" s="33"/>
      <c r="AI891" s="33"/>
      <c r="AJ891" s="33"/>
      <c r="AK891" s="33"/>
      <c r="AL891" s="33"/>
      <c r="AM891" s="33"/>
      <c r="AN891" s="33"/>
      <c r="AO891" s="33"/>
      <c r="AP891" s="33"/>
      <c r="AQ891" s="33"/>
      <c r="AR891" s="33"/>
      <c r="AS891" s="33"/>
      <c r="AT891" s="33"/>
      <c r="AU891" s="33"/>
      <c r="AV891" s="33"/>
      <c r="AW891" s="33"/>
      <c r="AX891" s="33"/>
      <c r="AY891" s="33"/>
      <c r="AZ891" s="33"/>
    </row>
    <row r="892" spans="1:52" s="4" customFormat="1" ht="12">
      <c r="A892" s="32"/>
      <c r="B892" s="5"/>
      <c r="C892" s="33"/>
      <c r="D892" s="33"/>
      <c r="E892" s="33"/>
      <c r="F892" s="37"/>
      <c r="G892" s="5"/>
      <c r="H892" s="5"/>
      <c r="I892" s="5"/>
      <c r="J892" s="5"/>
      <c r="K892" s="37"/>
      <c r="L892" s="37"/>
      <c r="M892" s="33"/>
      <c r="N892" s="33"/>
      <c r="O892" s="33"/>
      <c r="P892" s="33"/>
      <c r="Q892" s="33"/>
      <c r="R892" s="33"/>
      <c r="S892" s="33"/>
      <c r="T892" s="33"/>
      <c r="U892" s="33"/>
      <c r="V892" s="33"/>
      <c r="W892" s="33"/>
      <c r="X892" s="33"/>
      <c r="Y892" s="33"/>
      <c r="Z892" s="33"/>
      <c r="AA892" s="33"/>
      <c r="AB892" s="33"/>
      <c r="AC892" s="33"/>
      <c r="AD892" s="33"/>
      <c r="AE892" s="33"/>
      <c r="AF892" s="33"/>
      <c r="AG892" s="33"/>
      <c r="AH892" s="33"/>
      <c r="AI892" s="33"/>
      <c r="AJ892" s="33"/>
      <c r="AK892" s="33"/>
      <c r="AL892" s="33"/>
      <c r="AM892" s="33"/>
      <c r="AN892" s="33"/>
      <c r="AO892" s="33"/>
      <c r="AP892" s="33"/>
      <c r="AQ892" s="33"/>
      <c r="AR892" s="33"/>
      <c r="AS892" s="33"/>
      <c r="AT892" s="33"/>
      <c r="AU892" s="33"/>
      <c r="AV892" s="33"/>
      <c r="AW892" s="33"/>
      <c r="AX892" s="33"/>
      <c r="AY892" s="33"/>
      <c r="AZ892" s="33"/>
    </row>
    <row r="893" spans="1:52" s="4" customFormat="1" ht="12">
      <c r="A893" s="32"/>
      <c r="B893" s="5"/>
      <c r="C893" s="33"/>
      <c r="D893" s="33"/>
      <c r="E893" s="33"/>
      <c r="F893" s="37"/>
      <c r="G893" s="5"/>
      <c r="H893" s="5"/>
      <c r="I893" s="5"/>
      <c r="J893" s="5"/>
      <c r="K893" s="37"/>
      <c r="L893" s="37"/>
      <c r="M893" s="33"/>
      <c r="N893" s="33"/>
      <c r="O893" s="33"/>
      <c r="P893" s="33"/>
      <c r="Q893" s="33"/>
      <c r="R893" s="33"/>
      <c r="S893" s="33"/>
      <c r="T893" s="33"/>
      <c r="U893" s="33"/>
      <c r="V893" s="33"/>
      <c r="W893" s="33"/>
      <c r="X893" s="33"/>
      <c r="Y893" s="33"/>
      <c r="Z893" s="33"/>
      <c r="AA893" s="33"/>
      <c r="AB893" s="33"/>
      <c r="AC893" s="33"/>
      <c r="AD893" s="33"/>
      <c r="AE893" s="33"/>
      <c r="AF893" s="33"/>
      <c r="AG893" s="33"/>
      <c r="AH893" s="33"/>
      <c r="AI893" s="33"/>
      <c r="AJ893" s="33"/>
      <c r="AK893" s="33"/>
      <c r="AL893" s="33"/>
      <c r="AM893" s="33"/>
      <c r="AN893" s="33"/>
      <c r="AO893" s="33"/>
      <c r="AP893" s="33"/>
      <c r="AQ893" s="33"/>
      <c r="AR893" s="33"/>
      <c r="AS893" s="33"/>
      <c r="AT893" s="33"/>
      <c r="AU893" s="33"/>
      <c r="AV893" s="33"/>
      <c r="AW893" s="33"/>
      <c r="AX893" s="33"/>
      <c r="AY893" s="33"/>
      <c r="AZ893" s="33"/>
    </row>
    <row r="894" spans="1:52" s="4" customFormat="1" ht="12">
      <c r="A894" s="32"/>
      <c r="B894" s="5"/>
      <c r="C894" s="33"/>
      <c r="D894" s="33"/>
      <c r="E894" s="33"/>
      <c r="F894" s="37"/>
      <c r="G894" s="5"/>
      <c r="H894" s="5"/>
      <c r="I894" s="5"/>
      <c r="J894" s="5"/>
      <c r="K894" s="37"/>
      <c r="L894" s="37"/>
      <c r="M894" s="33"/>
      <c r="N894" s="33"/>
      <c r="O894" s="33"/>
      <c r="P894" s="33"/>
      <c r="Q894" s="33"/>
      <c r="R894" s="33"/>
      <c r="S894" s="33"/>
      <c r="T894" s="33"/>
      <c r="U894" s="33"/>
      <c r="V894" s="33"/>
      <c r="W894" s="33"/>
      <c r="X894" s="33"/>
      <c r="Y894" s="33"/>
      <c r="Z894" s="33"/>
      <c r="AA894" s="33"/>
      <c r="AB894" s="33"/>
      <c r="AC894" s="33"/>
      <c r="AD894" s="33"/>
      <c r="AE894" s="33"/>
      <c r="AF894" s="33"/>
      <c r="AG894" s="33"/>
      <c r="AH894" s="33"/>
      <c r="AI894" s="33"/>
      <c r="AJ894" s="33"/>
      <c r="AK894" s="33"/>
      <c r="AL894" s="33"/>
      <c r="AM894" s="33"/>
      <c r="AN894" s="33"/>
      <c r="AO894" s="33"/>
      <c r="AP894" s="33"/>
      <c r="AQ894" s="33"/>
      <c r="AR894" s="33"/>
      <c r="AS894" s="33"/>
      <c r="AT894" s="33"/>
      <c r="AU894" s="33"/>
      <c r="AV894" s="33"/>
      <c r="AW894" s="33"/>
      <c r="AX894" s="33"/>
      <c r="AY894" s="33"/>
      <c r="AZ894" s="33"/>
    </row>
    <row r="895" spans="1:52" s="4" customFormat="1" ht="12">
      <c r="A895" s="32"/>
      <c r="B895" s="5"/>
      <c r="C895" s="33"/>
      <c r="D895" s="33"/>
      <c r="E895" s="33"/>
      <c r="F895" s="37"/>
      <c r="G895" s="5"/>
      <c r="H895" s="5"/>
      <c r="I895" s="5"/>
      <c r="J895" s="5"/>
      <c r="K895" s="37"/>
      <c r="L895" s="37"/>
      <c r="M895" s="33"/>
      <c r="N895" s="33"/>
      <c r="O895" s="33"/>
      <c r="P895" s="33"/>
      <c r="Q895" s="33"/>
      <c r="R895" s="33"/>
      <c r="S895" s="33"/>
      <c r="T895" s="33"/>
      <c r="U895" s="33"/>
      <c r="V895" s="33"/>
      <c r="W895" s="33"/>
      <c r="X895" s="33"/>
      <c r="Y895" s="33"/>
      <c r="Z895" s="33"/>
      <c r="AA895" s="33"/>
      <c r="AB895" s="33"/>
      <c r="AC895" s="33"/>
      <c r="AD895" s="33"/>
      <c r="AE895" s="33"/>
      <c r="AF895" s="33"/>
      <c r="AG895" s="33"/>
      <c r="AH895" s="33"/>
      <c r="AI895" s="33"/>
      <c r="AJ895" s="33"/>
      <c r="AK895" s="33"/>
      <c r="AL895" s="33"/>
      <c r="AM895" s="33"/>
      <c r="AN895" s="33"/>
      <c r="AO895" s="33"/>
      <c r="AP895" s="33"/>
      <c r="AQ895" s="33"/>
      <c r="AR895" s="33"/>
      <c r="AS895" s="33"/>
      <c r="AT895" s="33"/>
      <c r="AU895" s="33"/>
      <c r="AV895" s="33"/>
      <c r="AW895" s="33"/>
      <c r="AX895" s="33"/>
      <c r="AY895" s="33"/>
      <c r="AZ895" s="33"/>
    </row>
    <row r="896" spans="1:52" s="4" customFormat="1" ht="12">
      <c r="A896" s="32"/>
      <c r="B896" s="5"/>
      <c r="C896" s="33"/>
      <c r="D896" s="33"/>
      <c r="E896" s="33"/>
      <c r="F896" s="37"/>
      <c r="G896" s="5"/>
      <c r="H896" s="5"/>
      <c r="I896" s="5"/>
      <c r="J896" s="5"/>
      <c r="K896" s="37"/>
      <c r="L896" s="37"/>
      <c r="M896" s="33"/>
      <c r="N896" s="33"/>
      <c r="O896" s="33"/>
      <c r="P896" s="33"/>
      <c r="Q896" s="33"/>
      <c r="R896" s="33"/>
      <c r="S896" s="33"/>
      <c r="T896" s="33"/>
      <c r="U896" s="33"/>
      <c r="V896" s="33"/>
      <c r="W896" s="33"/>
      <c r="X896" s="33"/>
      <c r="Y896" s="33"/>
      <c r="Z896" s="33"/>
      <c r="AA896" s="33"/>
      <c r="AB896" s="33"/>
      <c r="AC896" s="33"/>
      <c r="AD896" s="33"/>
      <c r="AE896" s="33"/>
      <c r="AF896" s="33"/>
      <c r="AG896" s="33"/>
      <c r="AH896" s="33"/>
      <c r="AI896" s="33"/>
      <c r="AJ896" s="33"/>
      <c r="AK896" s="33"/>
      <c r="AL896" s="33"/>
      <c r="AM896" s="33"/>
      <c r="AN896" s="33"/>
      <c r="AO896" s="33"/>
      <c r="AP896" s="33"/>
      <c r="AQ896" s="33"/>
      <c r="AR896" s="33"/>
      <c r="AS896" s="33"/>
      <c r="AT896" s="33"/>
      <c r="AU896" s="33"/>
      <c r="AV896" s="33"/>
      <c r="AW896" s="33"/>
      <c r="AX896" s="33"/>
      <c r="AY896" s="33"/>
      <c r="AZ896" s="33"/>
    </row>
    <row r="897" spans="1:52" s="4" customFormat="1" ht="12">
      <c r="A897" s="32"/>
      <c r="B897" s="5"/>
      <c r="C897" s="33"/>
      <c r="D897" s="33"/>
      <c r="E897" s="33"/>
      <c r="F897" s="37"/>
      <c r="G897" s="5"/>
      <c r="H897" s="5"/>
      <c r="I897" s="5"/>
      <c r="J897" s="5"/>
      <c r="K897" s="37"/>
      <c r="L897" s="37"/>
      <c r="M897" s="33"/>
      <c r="N897" s="33"/>
      <c r="O897" s="33"/>
      <c r="P897" s="33"/>
      <c r="Q897" s="33"/>
      <c r="R897" s="33"/>
      <c r="S897" s="33"/>
      <c r="T897" s="33"/>
      <c r="U897" s="33"/>
      <c r="V897" s="33"/>
      <c r="W897" s="33"/>
      <c r="X897" s="33"/>
      <c r="Y897" s="33"/>
      <c r="Z897" s="33"/>
      <c r="AA897" s="33"/>
      <c r="AB897" s="33"/>
      <c r="AC897" s="33"/>
      <c r="AD897" s="33"/>
      <c r="AE897" s="33"/>
      <c r="AF897" s="33"/>
      <c r="AG897" s="33"/>
      <c r="AH897" s="33"/>
      <c r="AI897" s="33"/>
      <c r="AJ897" s="33"/>
      <c r="AK897" s="33"/>
      <c r="AL897" s="33"/>
      <c r="AM897" s="33"/>
      <c r="AN897" s="33"/>
      <c r="AO897" s="33"/>
      <c r="AP897" s="33"/>
      <c r="AQ897" s="33"/>
      <c r="AR897" s="33"/>
      <c r="AS897" s="33"/>
      <c r="AT897" s="33"/>
      <c r="AU897" s="33"/>
      <c r="AV897" s="33"/>
      <c r="AW897" s="33"/>
      <c r="AX897" s="33"/>
      <c r="AY897" s="33"/>
      <c r="AZ897" s="33"/>
    </row>
    <row r="898" spans="1:52" s="4" customFormat="1" ht="12">
      <c r="A898" s="32"/>
      <c r="B898" s="5"/>
      <c r="C898" s="33"/>
      <c r="D898" s="33"/>
      <c r="E898" s="33"/>
      <c r="F898" s="37"/>
      <c r="G898" s="5"/>
      <c r="H898" s="5"/>
      <c r="I898" s="5"/>
      <c r="J898" s="5"/>
      <c r="K898" s="37"/>
      <c r="L898" s="37"/>
      <c r="M898" s="33"/>
      <c r="N898" s="33"/>
      <c r="O898" s="33"/>
      <c r="P898" s="33"/>
      <c r="Q898" s="33"/>
      <c r="R898" s="33"/>
      <c r="S898" s="33"/>
      <c r="T898" s="33"/>
      <c r="U898" s="33"/>
      <c r="V898" s="33"/>
      <c r="W898" s="33"/>
      <c r="X898" s="33"/>
      <c r="Y898" s="33"/>
      <c r="Z898" s="33"/>
      <c r="AA898" s="33"/>
      <c r="AB898" s="33"/>
      <c r="AC898" s="33"/>
      <c r="AD898" s="33"/>
      <c r="AE898" s="33"/>
      <c r="AF898" s="33"/>
      <c r="AG898" s="33"/>
      <c r="AH898" s="33"/>
      <c r="AI898" s="33"/>
      <c r="AJ898" s="33"/>
      <c r="AK898" s="33"/>
      <c r="AL898" s="33"/>
      <c r="AM898" s="33"/>
      <c r="AN898" s="33"/>
      <c r="AO898" s="33"/>
      <c r="AP898" s="33"/>
      <c r="AQ898" s="33"/>
      <c r="AR898" s="33"/>
      <c r="AS898" s="33"/>
      <c r="AT898" s="33"/>
      <c r="AU898" s="33"/>
      <c r="AV898" s="33"/>
      <c r="AW898" s="33"/>
      <c r="AX898" s="33"/>
      <c r="AY898" s="33"/>
      <c r="AZ898" s="33"/>
    </row>
    <row r="899" spans="1:52" s="4" customFormat="1" ht="12">
      <c r="A899" s="32"/>
      <c r="B899" s="5"/>
      <c r="C899" s="33"/>
      <c r="D899" s="33"/>
      <c r="E899" s="33"/>
      <c r="F899" s="37"/>
      <c r="G899" s="5"/>
      <c r="H899" s="5"/>
      <c r="I899" s="5"/>
      <c r="J899" s="5"/>
      <c r="K899" s="37"/>
      <c r="L899" s="37"/>
      <c r="M899" s="33"/>
      <c r="N899" s="33"/>
      <c r="O899" s="33"/>
      <c r="P899" s="33"/>
      <c r="Q899" s="33"/>
      <c r="R899" s="33"/>
      <c r="S899" s="33"/>
      <c r="T899" s="33"/>
      <c r="U899" s="33"/>
      <c r="V899" s="33"/>
      <c r="W899" s="33"/>
      <c r="X899" s="33"/>
      <c r="Y899" s="33"/>
      <c r="Z899" s="33"/>
      <c r="AA899" s="33"/>
      <c r="AB899" s="33"/>
      <c r="AC899" s="33"/>
      <c r="AD899" s="33"/>
      <c r="AE899" s="33"/>
      <c r="AF899" s="33"/>
      <c r="AG899" s="33"/>
      <c r="AH899" s="33"/>
      <c r="AI899" s="33"/>
      <c r="AJ899" s="33"/>
      <c r="AK899" s="33"/>
      <c r="AL899" s="33"/>
      <c r="AM899" s="33"/>
      <c r="AN899" s="33"/>
      <c r="AO899" s="33"/>
      <c r="AP899" s="33"/>
      <c r="AQ899" s="33"/>
      <c r="AR899" s="33"/>
      <c r="AS899" s="33"/>
      <c r="AT899" s="33"/>
      <c r="AU899" s="33"/>
      <c r="AV899" s="33"/>
      <c r="AW899" s="33"/>
      <c r="AX899" s="33"/>
      <c r="AY899" s="33"/>
      <c r="AZ899" s="33"/>
    </row>
    <row r="900" spans="1:52" s="4" customFormat="1" ht="12">
      <c r="A900" s="32"/>
      <c r="B900" s="5"/>
      <c r="C900" s="33"/>
      <c r="D900" s="33"/>
      <c r="E900" s="33"/>
      <c r="F900" s="37"/>
      <c r="G900" s="5"/>
      <c r="H900" s="5"/>
      <c r="I900" s="5"/>
      <c r="J900" s="5"/>
      <c r="K900" s="37"/>
      <c r="L900" s="37"/>
      <c r="M900" s="33"/>
      <c r="N900" s="33"/>
      <c r="O900" s="33"/>
      <c r="P900" s="33"/>
      <c r="Q900" s="33"/>
      <c r="R900" s="33"/>
      <c r="S900" s="33"/>
      <c r="T900" s="33"/>
      <c r="U900" s="33"/>
      <c r="V900" s="33"/>
      <c r="W900" s="33"/>
      <c r="X900" s="33"/>
      <c r="Y900" s="33"/>
      <c r="Z900" s="33"/>
      <c r="AA900" s="33"/>
      <c r="AB900" s="33"/>
      <c r="AC900" s="33"/>
      <c r="AD900" s="33"/>
      <c r="AE900" s="33"/>
      <c r="AF900" s="33"/>
      <c r="AG900" s="33"/>
      <c r="AH900" s="33"/>
      <c r="AI900" s="33"/>
      <c r="AJ900" s="33"/>
      <c r="AK900" s="33"/>
      <c r="AL900" s="33"/>
      <c r="AM900" s="33"/>
      <c r="AN900" s="33"/>
      <c r="AO900" s="33"/>
      <c r="AP900" s="33"/>
      <c r="AQ900" s="33"/>
      <c r="AR900" s="33"/>
      <c r="AS900" s="33"/>
      <c r="AT900" s="33"/>
      <c r="AU900" s="33"/>
      <c r="AV900" s="33"/>
      <c r="AW900" s="33"/>
      <c r="AX900" s="33"/>
      <c r="AY900" s="33"/>
      <c r="AZ900" s="33"/>
    </row>
    <row r="901" spans="1:52" s="4" customFormat="1" ht="12">
      <c r="A901" s="32"/>
      <c r="B901" s="5"/>
      <c r="C901" s="33"/>
      <c r="D901" s="33"/>
      <c r="E901" s="33"/>
      <c r="F901" s="37"/>
      <c r="G901" s="5"/>
      <c r="H901" s="5"/>
      <c r="I901" s="5"/>
      <c r="J901" s="5"/>
      <c r="K901" s="37"/>
      <c r="L901" s="37"/>
      <c r="M901" s="33"/>
      <c r="N901" s="33"/>
      <c r="O901" s="33"/>
      <c r="P901" s="33"/>
      <c r="Q901" s="33"/>
      <c r="R901" s="33"/>
      <c r="S901" s="33"/>
      <c r="T901" s="33"/>
      <c r="U901" s="33"/>
      <c r="V901" s="33"/>
      <c r="W901" s="33"/>
      <c r="X901" s="33"/>
      <c r="Y901" s="33"/>
      <c r="Z901" s="33"/>
      <c r="AA901" s="33"/>
      <c r="AB901" s="33"/>
      <c r="AC901" s="33"/>
      <c r="AD901" s="33"/>
      <c r="AE901" s="33"/>
      <c r="AF901" s="33"/>
      <c r="AG901" s="33"/>
      <c r="AH901" s="33"/>
      <c r="AI901" s="33"/>
      <c r="AJ901" s="33"/>
      <c r="AK901" s="33"/>
      <c r="AL901" s="33"/>
      <c r="AM901" s="33"/>
      <c r="AN901" s="33"/>
      <c r="AO901" s="33"/>
      <c r="AP901" s="33"/>
      <c r="AQ901" s="33"/>
      <c r="AR901" s="33"/>
      <c r="AS901" s="33"/>
      <c r="AT901" s="33"/>
      <c r="AU901" s="33"/>
      <c r="AV901" s="33"/>
      <c r="AW901" s="33"/>
      <c r="AX901" s="33"/>
      <c r="AY901" s="33"/>
      <c r="AZ901" s="33"/>
    </row>
    <row r="902" spans="1:52" s="4" customFormat="1" ht="12">
      <c r="A902" s="32"/>
      <c r="B902" s="5"/>
      <c r="C902" s="33"/>
      <c r="D902" s="33"/>
      <c r="E902" s="33"/>
      <c r="F902" s="37"/>
      <c r="G902" s="5"/>
      <c r="H902" s="5"/>
      <c r="I902" s="5"/>
      <c r="J902" s="5"/>
      <c r="K902" s="37"/>
      <c r="L902" s="37"/>
      <c r="M902" s="33"/>
      <c r="N902" s="33"/>
      <c r="O902" s="33"/>
      <c r="P902" s="33"/>
      <c r="Q902" s="33"/>
      <c r="R902" s="33"/>
      <c r="S902" s="33"/>
      <c r="T902" s="33"/>
      <c r="U902" s="33"/>
      <c r="V902" s="33"/>
      <c r="W902" s="33"/>
      <c r="X902" s="33"/>
      <c r="Y902" s="33"/>
      <c r="Z902" s="33"/>
      <c r="AA902" s="33"/>
      <c r="AB902" s="33"/>
      <c r="AC902" s="33"/>
      <c r="AD902" s="33"/>
      <c r="AE902" s="33"/>
      <c r="AF902" s="33"/>
      <c r="AG902" s="33"/>
      <c r="AH902" s="33"/>
      <c r="AI902" s="33"/>
      <c r="AJ902" s="33"/>
      <c r="AK902" s="33"/>
      <c r="AL902" s="33"/>
      <c r="AM902" s="33"/>
      <c r="AN902" s="33"/>
      <c r="AO902" s="33"/>
      <c r="AP902" s="33"/>
      <c r="AQ902" s="33"/>
      <c r="AR902" s="33"/>
      <c r="AS902" s="33"/>
      <c r="AT902" s="33"/>
      <c r="AU902" s="33"/>
      <c r="AV902" s="33"/>
      <c r="AW902" s="33"/>
      <c r="AX902" s="33"/>
      <c r="AY902" s="33"/>
      <c r="AZ902" s="33"/>
    </row>
    <row r="903" spans="1:52" s="4" customFormat="1" ht="12">
      <c r="A903" s="32"/>
      <c r="B903" s="5"/>
      <c r="C903" s="33"/>
      <c r="D903" s="33"/>
      <c r="E903" s="33"/>
      <c r="F903" s="37"/>
      <c r="G903" s="5"/>
      <c r="H903" s="5"/>
      <c r="I903" s="5"/>
      <c r="J903" s="5"/>
      <c r="K903" s="37"/>
      <c r="L903" s="37"/>
      <c r="M903" s="33"/>
      <c r="N903" s="33"/>
      <c r="O903" s="33"/>
      <c r="P903" s="33"/>
      <c r="Q903" s="33"/>
      <c r="R903" s="33"/>
      <c r="S903" s="33"/>
      <c r="T903" s="33"/>
      <c r="U903" s="33"/>
      <c r="V903" s="33"/>
      <c r="W903" s="33"/>
      <c r="X903" s="33"/>
      <c r="Y903" s="33"/>
      <c r="Z903" s="33"/>
      <c r="AA903" s="33"/>
      <c r="AB903" s="33"/>
      <c r="AC903" s="33"/>
      <c r="AD903" s="33"/>
      <c r="AE903" s="33"/>
      <c r="AF903" s="33"/>
      <c r="AG903" s="33"/>
      <c r="AH903" s="33"/>
      <c r="AI903" s="33"/>
      <c r="AJ903" s="33"/>
      <c r="AK903" s="33"/>
      <c r="AL903" s="33"/>
      <c r="AM903" s="33"/>
      <c r="AN903" s="33"/>
      <c r="AO903" s="33"/>
      <c r="AP903" s="33"/>
      <c r="AQ903" s="33"/>
      <c r="AR903" s="33"/>
      <c r="AS903" s="33"/>
      <c r="AT903" s="33"/>
      <c r="AU903" s="33"/>
      <c r="AV903" s="33"/>
      <c r="AW903" s="33"/>
      <c r="AX903" s="33"/>
      <c r="AY903" s="33"/>
      <c r="AZ903" s="33"/>
    </row>
    <row r="904" spans="1:52" s="4" customFormat="1" ht="12">
      <c r="A904" s="32"/>
      <c r="B904" s="5"/>
      <c r="C904" s="33"/>
      <c r="D904" s="33"/>
      <c r="E904" s="33"/>
      <c r="F904" s="37"/>
      <c r="G904" s="5"/>
      <c r="H904" s="5"/>
      <c r="I904" s="5"/>
      <c r="J904" s="5"/>
      <c r="K904" s="37"/>
      <c r="L904" s="37"/>
      <c r="M904" s="33"/>
      <c r="N904" s="33"/>
      <c r="O904" s="33"/>
      <c r="P904" s="33"/>
      <c r="Q904" s="33"/>
      <c r="R904" s="33"/>
      <c r="S904" s="33"/>
      <c r="T904" s="33"/>
      <c r="U904" s="33"/>
      <c r="V904" s="33"/>
      <c r="W904" s="33"/>
      <c r="X904" s="33"/>
      <c r="Y904" s="33"/>
      <c r="Z904" s="33"/>
      <c r="AA904" s="33"/>
      <c r="AB904" s="33"/>
      <c r="AC904" s="33"/>
      <c r="AD904" s="33"/>
      <c r="AE904" s="33"/>
      <c r="AF904" s="33"/>
      <c r="AG904" s="33"/>
      <c r="AH904" s="33"/>
      <c r="AI904" s="33"/>
      <c r="AJ904" s="33"/>
      <c r="AK904" s="33"/>
      <c r="AL904" s="33"/>
      <c r="AM904" s="33"/>
      <c r="AN904" s="33"/>
      <c r="AO904" s="33"/>
      <c r="AP904" s="33"/>
      <c r="AQ904" s="33"/>
      <c r="AR904" s="33"/>
      <c r="AS904" s="33"/>
      <c r="AT904" s="33"/>
      <c r="AU904" s="33"/>
      <c r="AV904" s="33"/>
      <c r="AW904" s="33"/>
      <c r="AX904" s="33"/>
      <c r="AY904" s="33"/>
      <c r="AZ904" s="33"/>
    </row>
    <row r="905" spans="1:52" s="4" customFormat="1" ht="12">
      <c r="A905" s="32"/>
      <c r="B905" s="5"/>
      <c r="C905" s="33"/>
      <c r="D905" s="33"/>
      <c r="E905" s="33"/>
      <c r="F905" s="37"/>
      <c r="G905" s="5"/>
      <c r="H905" s="5"/>
      <c r="I905" s="5"/>
      <c r="J905" s="5"/>
      <c r="K905" s="37"/>
      <c r="L905" s="37"/>
      <c r="M905" s="33"/>
      <c r="N905" s="33"/>
      <c r="O905" s="33"/>
      <c r="P905" s="33"/>
      <c r="Q905" s="33"/>
      <c r="R905" s="33"/>
      <c r="S905" s="33"/>
      <c r="T905" s="33"/>
      <c r="U905" s="33"/>
      <c r="V905" s="33"/>
      <c r="W905" s="33"/>
      <c r="X905" s="33"/>
      <c r="Y905" s="33"/>
      <c r="Z905" s="33"/>
      <c r="AA905" s="33"/>
      <c r="AB905" s="33"/>
      <c r="AC905" s="33"/>
      <c r="AD905" s="33"/>
      <c r="AE905" s="33"/>
      <c r="AF905" s="33"/>
      <c r="AG905" s="33"/>
      <c r="AH905" s="33"/>
      <c r="AI905" s="33"/>
      <c r="AJ905" s="33"/>
      <c r="AK905" s="33"/>
      <c r="AL905" s="33"/>
      <c r="AM905" s="33"/>
      <c r="AN905" s="33"/>
      <c r="AO905" s="33"/>
      <c r="AP905" s="33"/>
      <c r="AQ905" s="33"/>
      <c r="AR905" s="33"/>
      <c r="AS905" s="33"/>
      <c r="AT905" s="33"/>
      <c r="AU905" s="33"/>
      <c r="AV905" s="33"/>
      <c r="AW905" s="33"/>
      <c r="AX905" s="33"/>
      <c r="AY905" s="33"/>
      <c r="AZ905" s="33"/>
    </row>
    <row r="906" spans="1:52" s="4" customFormat="1" ht="12">
      <c r="A906" s="32"/>
      <c r="B906" s="5"/>
      <c r="C906" s="33"/>
      <c r="D906" s="33"/>
      <c r="E906" s="33"/>
      <c r="F906" s="37"/>
      <c r="G906" s="5"/>
      <c r="H906" s="5"/>
      <c r="I906" s="5"/>
      <c r="J906" s="5"/>
      <c r="K906" s="37"/>
      <c r="L906" s="37"/>
      <c r="M906" s="33"/>
      <c r="N906" s="33"/>
      <c r="O906" s="33"/>
      <c r="P906" s="33"/>
      <c r="Q906" s="33"/>
      <c r="R906" s="33"/>
      <c r="S906" s="33"/>
      <c r="T906" s="33"/>
      <c r="U906" s="33"/>
      <c r="V906" s="33"/>
      <c r="W906" s="33"/>
      <c r="X906" s="33"/>
      <c r="Y906" s="33"/>
      <c r="Z906" s="33"/>
      <c r="AA906" s="33"/>
      <c r="AB906" s="33"/>
      <c r="AC906" s="33"/>
      <c r="AD906" s="33"/>
      <c r="AE906" s="33"/>
      <c r="AF906" s="33"/>
      <c r="AG906" s="33"/>
      <c r="AH906" s="33"/>
      <c r="AI906" s="33"/>
      <c r="AJ906" s="33"/>
      <c r="AK906" s="33"/>
      <c r="AL906" s="33"/>
      <c r="AM906" s="33"/>
      <c r="AN906" s="33"/>
      <c r="AO906" s="33"/>
      <c r="AP906" s="33"/>
      <c r="AQ906" s="33"/>
      <c r="AR906" s="33"/>
      <c r="AS906" s="33"/>
      <c r="AT906" s="33"/>
      <c r="AU906" s="33"/>
      <c r="AV906" s="33"/>
      <c r="AW906" s="33"/>
      <c r="AX906" s="33"/>
      <c r="AY906" s="33"/>
      <c r="AZ906" s="33"/>
    </row>
    <row r="907" spans="1:52" s="4" customFormat="1" ht="12">
      <c r="A907" s="32"/>
      <c r="B907" s="5"/>
      <c r="C907" s="33"/>
      <c r="D907" s="33"/>
      <c r="E907" s="33"/>
      <c r="F907" s="37"/>
      <c r="G907" s="5"/>
      <c r="H907" s="5"/>
      <c r="I907" s="5"/>
      <c r="J907" s="5"/>
      <c r="K907" s="37"/>
      <c r="L907" s="37"/>
      <c r="M907" s="33"/>
      <c r="N907" s="33"/>
      <c r="O907" s="33"/>
      <c r="P907" s="33"/>
      <c r="Q907" s="33"/>
      <c r="R907" s="33"/>
      <c r="S907" s="33"/>
      <c r="T907" s="33"/>
      <c r="U907" s="33"/>
      <c r="V907" s="33"/>
      <c r="W907" s="33"/>
      <c r="X907" s="33"/>
      <c r="Y907" s="33"/>
      <c r="Z907" s="33"/>
      <c r="AA907" s="33"/>
      <c r="AB907" s="33"/>
      <c r="AC907" s="33"/>
      <c r="AD907" s="33"/>
      <c r="AE907" s="33"/>
      <c r="AF907" s="33"/>
      <c r="AG907" s="33"/>
      <c r="AH907" s="33"/>
      <c r="AI907" s="33"/>
      <c r="AJ907" s="33"/>
      <c r="AK907" s="33"/>
      <c r="AL907" s="33"/>
      <c r="AM907" s="33"/>
      <c r="AN907" s="33"/>
      <c r="AO907" s="33"/>
      <c r="AP907" s="33"/>
      <c r="AQ907" s="33"/>
      <c r="AR907" s="33"/>
      <c r="AS907" s="33"/>
      <c r="AT907" s="33"/>
      <c r="AU907" s="33"/>
      <c r="AV907" s="33"/>
      <c r="AW907" s="33"/>
      <c r="AX907" s="33"/>
      <c r="AY907" s="33"/>
      <c r="AZ907" s="33"/>
    </row>
    <row r="908" spans="1:52" s="4" customFormat="1" ht="12">
      <c r="A908" s="32"/>
      <c r="B908" s="5"/>
      <c r="C908" s="33"/>
      <c r="D908" s="33"/>
      <c r="E908" s="33"/>
      <c r="F908" s="37"/>
      <c r="G908" s="5"/>
      <c r="H908" s="5"/>
      <c r="I908" s="5"/>
      <c r="J908" s="5"/>
      <c r="K908" s="37"/>
      <c r="L908" s="37"/>
      <c r="M908" s="33"/>
      <c r="N908" s="33"/>
      <c r="O908" s="33"/>
      <c r="P908" s="33"/>
      <c r="Q908" s="33"/>
      <c r="R908" s="33"/>
      <c r="S908" s="33"/>
      <c r="T908" s="33"/>
      <c r="U908" s="33"/>
      <c r="V908" s="33"/>
      <c r="W908" s="33"/>
      <c r="X908" s="33"/>
      <c r="Y908" s="33"/>
      <c r="Z908" s="33"/>
      <c r="AA908" s="33"/>
      <c r="AB908" s="33"/>
      <c r="AC908" s="33"/>
      <c r="AD908" s="33"/>
      <c r="AE908" s="33"/>
      <c r="AF908" s="33"/>
      <c r="AG908" s="33"/>
      <c r="AH908" s="33"/>
      <c r="AI908" s="33"/>
      <c r="AJ908" s="33"/>
      <c r="AK908" s="33"/>
      <c r="AL908" s="33"/>
      <c r="AM908" s="33"/>
      <c r="AN908" s="33"/>
      <c r="AO908" s="33"/>
      <c r="AP908" s="33"/>
      <c r="AQ908" s="33"/>
      <c r="AR908" s="33"/>
      <c r="AS908" s="33"/>
      <c r="AT908" s="33"/>
      <c r="AU908" s="33"/>
      <c r="AV908" s="33"/>
      <c r="AW908" s="33"/>
      <c r="AX908" s="33"/>
      <c r="AY908" s="33"/>
      <c r="AZ908" s="33"/>
    </row>
    <row r="909" spans="1:52" s="4" customFormat="1" ht="12">
      <c r="A909" s="32"/>
      <c r="B909" s="5"/>
      <c r="C909" s="33"/>
      <c r="D909" s="33"/>
      <c r="E909" s="33"/>
      <c r="F909" s="37"/>
      <c r="G909" s="5"/>
      <c r="H909" s="5"/>
      <c r="I909" s="5"/>
      <c r="J909" s="5"/>
      <c r="K909" s="37"/>
      <c r="L909" s="37"/>
      <c r="M909" s="33"/>
      <c r="N909" s="33"/>
      <c r="O909" s="33"/>
      <c r="P909" s="33"/>
      <c r="Q909" s="33"/>
      <c r="R909" s="33"/>
      <c r="S909" s="33"/>
      <c r="T909" s="33"/>
      <c r="U909" s="33"/>
      <c r="V909" s="33"/>
      <c r="W909" s="33"/>
      <c r="X909" s="33"/>
      <c r="Y909" s="33"/>
      <c r="Z909" s="33"/>
      <c r="AA909" s="33"/>
      <c r="AB909" s="33"/>
      <c r="AC909" s="33"/>
      <c r="AD909" s="33"/>
      <c r="AE909" s="33"/>
      <c r="AF909" s="33"/>
      <c r="AG909" s="33"/>
      <c r="AH909" s="33"/>
      <c r="AI909" s="33"/>
      <c r="AJ909" s="33"/>
      <c r="AK909" s="33"/>
      <c r="AL909" s="33"/>
      <c r="AM909" s="33"/>
      <c r="AN909" s="33"/>
      <c r="AO909" s="33"/>
      <c r="AP909" s="33"/>
      <c r="AQ909" s="33"/>
      <c r="AR909" s="33"/>
      <c r="AS909" s="33"/>
      <c r="AT909" s="33"/>
      <c r="AU909" s="33"/>
      <c r="AV909" s="33"/>
      <c r="AW909" s="33"/>
      <c r="AX909" s="33"/>
      <c r="AY909" s="33"/>
      <c r="AZ909" s="33"/>
    </row>
    <row r="910" spans="1:52" s="4" customFormat="1" ht="12">
      <c r="A910" s="32"/>
      <c r="B910" s="5"/>
      <c r="C910" s="33"/>
      <c r="D910" s="33"/>
      <c r="E910" s="33"/>
      <c r="F910" s="37"/>
      <c r="G910" s="5"/>
      <c r="H910" s="5"/>
      <c r="I910" s="5"/>
      <c r="J910" s="5"/>
      <c r="K910" s="37"/>
      <c r="L910" s="37"/>
      <c r="M910" s="33"/>
      <c r="N910" s="33"/>
      <c r="O910" s="33"/>
      <c r="P910" s="33"/>
      <c r="Q910" s="33"/>
      <c r="R910" s="33"/>
      <c r="S910" s="33"/>
      <c r="T910" s="33"/>
      <c r="U910" s="33"/>
      <c r="V910" s="33"/>
      <c r="W910" s="33"/>
      <c r="X910" s="33"/>
      <c r="Y910" s="33"/>
      <c r="Z910" s="33"/>
      <c r="AA910" s="33"/>
      <c r="AB910" s="33"/>
      <c r="AC910" s="33"/>
      <c r="AD910" s="33"/>
      <c r="AE910" s="33"/>
      <c r="AF910" s="33"/>
      <c r="AG910" s="33"/>
      <c r="AH910" s="33"/>
      <c r="AI910" s="33"/>
      <c r="AJ910" s="33"/>
      <c r="AK910" s="33"/>
      <c r="AL910" s="33"/>
      <c r="AM910" s="33"/>
      <c r="AN910" s="33"/>
      <c r="AO910" s="33"/>
      <c r="AP910" s="33"/>
      <c r="AQ910" s="33"/>
      <c r="AR910" s="33"/>
      <c r="AS910" s="33"/>
      <c r="AT910" s="33"/>
      <c r="AU910" s="33"/>
      <c r="AV910" s="33"/>
      <c r="AW910" s="33"/>
      <c r="AX910" s="33"/>
      <c r="AY910" s="33"/>
      <c r="AZ910" s="33"/>
    </row>
    <row r="911" spans="1:52" s="4" customFormat="1" ht="12">
      <c r="A911" s="32"/>
      <c r="B911" s="5"/>
      <c r="C911" s="33"/>
      <c r="D911" s="33"/>
      <c r="E911" s="33"/>
      <c r="F911" s="37"/>
      <c r="G911" s="5"/>
      <c r="H911" s="5"/>
      <c r="I911" s="5"/>
      <c r="J911" s="5"/>
      <c r="K911" s="37"/>
      <c r="L911" s="37"/>
      <c r="M911" s="33"/>
      <c r="N911" s="33"/>
      <c r="O911" s="33"/>
      <c r="P911" s="33"/>
      <c r="Q911" s="33"/>
      <c r="R911" s="33"/>
      <c r="S911" s="33"/>
      <c r="T911" s="33"/>
      <c r="U911" s="33"/>
      <c r="V911" s="33"/>
      <c r="W911" s="33"/>
      <c r="X911" s="33"/>
      <c r="Y911" s="33"/>
      <c r="Z911" s="33"/>
      <c r="AA911" s="33"/>
      <c r="AB911" s="33"/>
      <c r="AC911" s="33"/>
      <c r="AD911" s="33"/>
      <c r="AE911" s="33"/>
      <c r="AF911" s="33"/>
      <c r="AG911" s="33"/>
      <c r="AH911" s="33"/>
      <c r="AI911" s="33"/>
      <c r="AJ911" s="33"/>
      <c r="AK911" s="33"/>
      <c r="AL911" s="33"/>
      <c r="AM911" s="33"/>
      <c r="AN911" s="33"/>
      <c r="AO911" s="33"/>
      <c r="AP911" s="33"/>
      <c r="AQ911" s="33"/>
      <c r="AR911" s="33"/>
      <c r="AS911" s="33"/>
      <c r="AT911" s="33"/>
      <c r="AU911" s="33"/>
      <c r="AV911" s="33"/>
      <c r="AW911" s="33"/>
      <c r="AX911" s="33"/>
      <c r="AY911" s="33"/>
      <c r="AZ911" s="33"/>
    </row>
    <row r="912" spans="1:52" s="4" customFormat="1" ht="12">
      <c r="A912" s="32"/>
      <c r="B912" s="5"/>
      <c r="C912" s="33"/>
      <c r="D912" s="33"/>
      <c r="E912" s="33"/>
      <c r="F912" s="37"/>
      <c r="G912" s="5"/>
      <c r="H912" s="5"/>
      <c r="I912" s="5"/>
      <c r="J912" s="5"/>
      <c r="K912" s="37"/>
      <c r="L912" s="37"/>
      <c r="M912" s="33"/>
      <c r="N912" s="33"/>
      <c r="O912" s="33"/>
      <c r="P912" s="33"/>
      <c r="Q912" s="33"/>
      <c r="R912" s="33"/>
      <c r="S912" s="33"/>
      <c r="T912" s="33"/>
      <c r="U912" s="33"/>
      <c r="V912" s="33"/>
      <c r="W912" s="33"/>
      <c r="X912" s="33"/>
      <c r="Y912" s="33"/>
      <c r="Z912" s="33"/>
      <c r="AA912" s="33"/>
      <c r="AB912" s="33"/>
      <c r="AC912" s="33"/>
      <c r="AD912" s="33"/>
      <c r="AE912" s="33"/>
      <c r="AF912" s="33"/>
      <c r="AG912" s="33"/>
      <c r="AH912" s="33"/>
      <c r="AI912" s="33"/>
      <c r="AJ912" s="33"/>
      <c r="AK912" s="33"/>
      <c r="AL912" s="33"/>
      <c r="AM912" s="33"/>
      <c r="AN912" s="33"/>
      <c r="AO912" s="33"/>
      <c r="AP912" s="33"/>
      <c r="AQ912" s="33"/>
      <c r="AR912" s="33"/>
      <c r="AS912" s="33"/>
      <c r="AT912" s="33"/>
      <c r="AU912" s="33"/>
      <c r="AV912" s="33"/>
      <c r="AW912" s="33"/>
      <c r="AX912" s="33"/>
      <c r="AY912" s="33"/>
      <c r="AZ912" s="33"/>
    </row>
    <row r="913" spans="1:52" s="4" customFormat="1" ht="12">
      <c r="A913" s="32"/>
      <c r="B913" s="5"/>
      <c r="C913" s="33"/>
      <c r="D913" s="33"/>
      <c r="E913" s="33"/>
      <c r="F913" s="37"/>
      <c r="G913" s="5"/>
      <c r="H913" s="5"/>
      <c r="I913" s="5"/>
      <c r="J913" s="5"/>
      <c r="K913" s="37"/>
      <c r="L913" s="37"/>
      <c r="M913" s="33"/>
      <c r="N913" s="33"/>
      <c r="O913" s="33"/>
      <c r="P913" s="33"/>
      <c r="Q913" s="33"/>
      <c r="R913" s="33"/>
      <c r="S913" s="33"/>
      <c r="T913" s="33"/>
      <c r="U913" s="33"/>
      <c r="V913" s="33"/>
      <c r="W913" s="33"/>
      <c r="X913" s="33"/>
      <c r="Y913" s="33"/>
      <c r="Z913" s="33"/>
      <c r="AA913" s="33"/>
      <c r="AB913" s="33"/>
      <c r="AC913" s="33"/>
      <c r="AD913" s="33"/>
      <c r="AE913" s="33"/>
      <c r="AF913" s="33"/>
      <c r="AG913" s="33"/>
      <c r="AH913" s="33"/>
      <c r="AI913" s="33"/>
      <c r="AJ913" s="33"/>
      <c r="AK913" s="33"/>
      <c r="AL913" s="33"/>
      <c r="AM913" s="33"/>
      <c r="AN913" s="33"/>
      <c r="AO913" s="33"/>
      <c r="AP913" s="33"/>
      <c r="AQ913" s="33"/>
      <c r="AR913" s="33"/>
      <c r="AS913" s="33"/>
      <c r="AT913" s="33"/>
      <c r="AU913" s="33"/>
      <c r="AV913" s="33"/>
      <c r="AW913" s="33"/>
      <c r="AX913" s="33"/>
      <c r="AY913" s="33"/>
      <c r="AZ913" s="33"/>
    </row>
    <row r="914" spans="1:52" s="4" customFormat="1" ht="12">
      <c r="A914" s="32"/>
      <c r="B914" s="5"/>
      <c r="C914" s="33"/>
      <c r="D914" s="33"/>
      <c r="E914" s="33"/>
      <c r="F914" s="37"/>
      <c r="G914" s="5"/>
      <c r="H914" s="5"/>
      <c r="I914" s="5"/>
      <c r="J914" s="5"/>
      <c r="K914" s="37"/>
      <c r="L914" s="37"/>
      <c r="M914" s="33"/>
      <c r="N914" s="33"/>
      <c r="O914" s="33"/>
      <c r="P914" s="33"/>
      <c r="Q914" s="33"/>
      <c r="R914" s="33"/>
      <c r="S914" s="33"/>
      <c r="T914" s="33"/>
      <c r="U914" s="33"/>
      <c r="V914" s="33"/>
      <c r="W914" s="33"/>
      <c r="X914" s="33"/>
      <c r="Y914" s="33"/>
      <c r="Z914" s="33"/>
      <c r="AA914" s="33"/>
      <c r="AB914" s="33"/>
      <c r="AC914" s="33"/>
      <c r="AD914" s="33"/>
      <c r="AE914" s="33"/>
      <c r="AF914" s="33"/>
      <c r="AG914" s="33"/>
      <c r="AH914" s="33"/>
      <c r="AI914" s="33"/>
      <c r="AJ914" s="33"/>
      <c r="AK914" s="33"/>
      <c r="AL914" s="33"/>
      <c r="AM914" s="33"/>
      <c r="AN914" s="33"/>
      <c r="AO914" s="33"/>
      <c r="AP914" s="33"/>
      <c r="AQ914" s="33"/>
      <c r="AR914" s="33"/>
      <c r="AS914" s="33"/>
      <c r="AT914" s="33"/>
      <c r="AU914" s="33"/>
      <c r="AV914" s="33"/>
      <c r="AW914" s="33"/>
      <c r="AX914" s="33"/>
      <c r="AY914" s="33"/>
      <c r="AZ914" s="33"/>
    </row>
    <row r="915" spans="1:52" s="4" customFormat="1" ht="12">
      <c r="A915" s="32"/>
      <c r="B915" s="5"/>
      <c r="C915" s="33"/>
      <c r="D915" s="33"/>
      <c r="E915" s="33"/>
      <c r="F915" s="37"/>
      <c r="G915" s="5"/>
      <c r="H915" s="5"/>
      <c r="I915" s="5"/>
      <c r="J915" s="5"/>
      <c r="K915" s="37"/>
      <c r="L915" s="37"/>
      <c r="M915" s="33"/>
      <c r="N915" s="33"/>
      <c r="O915" s="33"/>
      <c r="P915" s="33"/>
      <c r="Q915" s="33"/>
      <c r="R915" s="33"/>
      <c r="S915" s="33"/>
      <c r="T915" s="33"/>
      <c r="U915" s="33"/>
      <c r="V915" s="33"/>
      <c r="W915" s="33"/>
      <c r="X915" s="33"/>
      <c r="Y915" s="33"/>
      <c r="Z915" s="33"/>
      <c r="AA915" s="33"/>
      <c r="AB915" s="33"/>
      <c r="AC915" s="33"/>
      <c r="AD915" s="33"/>
      <c r="AE915" s="33"/>
      <c r="AF915" s="33"/>
      <c r="AG915" s="33"/>
      <c r="AH915" s="33"/>
      <c r="AI915" s="33"/>
      <c r="AJ915" s="33"/>
      <c r="AK915" s="33"/>
      <c r="AL915" s="33"/>
      <c r="AM915" s="33"/>
      <c r="AN915" s="33"/>
      <c r="AO915" s="33"/>
      <c r="AP915" s="33"/>
      <c r="AQ915" s="33"/>
      <c r="AR915" s="33"/>
      <c r="AS915" s="33"/>
      <c r="AT915" s="33"/>
      <c r="AU915" s="33"/>
      <c r="AV915" s="33"/>
      <c r="AW915" s="33"/>
      <c r="AX915" s="33"/>
      <c r="AY915" s="33"/>
      <c r="AZ915" s="33"/>
    </row>
    <row r="916" spans="1:52" s="4" customFormat="1" ht="12">
      <c r="A916" s="32"/>
      <c r="B916" s="5"/>
      <c r="C916" s="33"/>
      <c r="D916" s="33"/>
      <c r="E916" s="33"/>
      <c r="F916" s="37"/>
      <c r="G916" s="5"/>
      <c r="H916" s="5"/>
      <c r="I916" s="5"/>
      <c r="J916" s="5"/>
      <c r="K916" s="37"/>
      <c r="L916" s="37"/>
      <c r="M916" s="33"/>
      <c r="N916" s="33"/>
      <c r="O916" s="33"/>
      <c r="P916" s="33"/>
      <c r="Q916" s="33"/>
      <c r="R916" s="33"/>
      <c r="S916" s="33"/>
      <c r="T916" s="33"/>
      <c r="U916" s="33"/>
      <c r="V916" s="33"/>
      <c r="W916" s="33"/>
      <c r="X916" s="33"/>
      <c r="Y916" s="33"/>
      <c r="Z916" s="33"/>
      <c r="AA916" s="33"/>
      <c r="AB916" s="33"/>
      <c r="AC916" s="33"/>
      <c r="AD916" s="33"/>
      <c r="AE916" s="33"/>
      <c r="AF916" s="33"/>
      <c r="AG916" s="33"/>
      <c r="AH916" s="33"/>
      <c r="AI916" s="33"/>
      <c r="AJ916" s="33"/>
      <c r="AK916" s="33"/>
      <c r="AL916" s="33"/>
      <c r="AM916" s="33"/>
      <c r="AN916" s="33"/>
      <c r="AO916" s="33"/>
      <c r="AP916" s="33"/>
      <c r="AQ916" s="33"/>
      <c r="AR916" s="33"/>
      <c r="AS916" s="33"/>
      <c r="AT916" s="33"/>
      <c r="AU916" s="33"/>
      <c r="AV916" s="33"/>
      <c r="AW916" s="33"/>
      <c r="AX916" s="33"/>
      <c r="AY916" s="33"/>
      <c r="AZ916" s="33"/>
    </row>
    <row r="917" spans="1:52" s="4" customFormat="1" ht="12">
      <c r="A917" s="32"/>
      <c r="B917" s="5"/>
      <c r="C917" s="33"/>
      <c r="D917" s="33"/>
      <c r="E917" s="33"/>
      <c r="F917" s="37"/>
      <c r="G917" s="5"/>
      <c r="H917" s="5"/>
      <c r="I917" s="5"/>
      <c r="J917" s="5"/>
      <c r="K917" s="37"/>
      <c r="L917" s="37"/>
      <c r="M917" s="33"/>
      <c r="N917" s="33"/>
      <c r="O917" s="33"/>
      <c r="P917" s="33"/>
      <c r="Q917" s="33"/>
      <c r="R917" s="33"/>
      <c r="S917" s="33"/>
      <c r="T917" s="33"/>
      <c r="U917" s="33"/>
      <c r="V917" s="33"/>
      <c r="W917" s="33"/>
      <c r="X917" s="33"/>
      <c r="Y917" s="33"/>
      <c r="Z917" s="33"/>
      <c r="AA917" s="33"/>
      <c r="AB917" s="33"/>
      <c r="AC917" s="33"/>
      <c r="AD917" s="33"/>
      <c r="AE917" s="33"/>
      <c r="AF917" s="33"/>
      <c r="AG917" s="33"/>
      <c r="AH917" s="33"/>
      <c r="AI917" s="33"/>
      <c r="AJ917" s="33"/>
      <c r="AK917" s="33"/>
      <c r="AL917" s="33"/>
      <c r="AM917" s="33"/>
      <c r="AN917" s="33"/>
      <c r="AO917" s="33"/>
      <c r="AP917" s="33"/>
      <c r="AQ917" s="33"/>
      <c r="AR917" s="33"/>
      <c r="AS917" s="33"/>
      <c r="AT917" s="33"/>
      <c r="AU917" s="33"/>
      <c r="AV917" s="33"/>
      <c r="AW917" s="33"/>
      <c r="AX917" s="33"/>
      <c r="AY917" s="33"/>
      <c r="AZ917" s="33"/>
    </row>
    <row r="918" spans="1:52" s="4" customFormat="1" ht="12">
      <c r="A918" s="32"/>
      <c r="B918" s="5"/>
      <c r="C918" s="33"/>
      <c r="D918" s="33"/>
      <c r="E918" s="33"/>
      <c r="F918" s="37"/>
      <c r="G918" s="5"/>
      <c r="H918" s="5"/>
      <c r="I918" s="5"/>
      <c r="J918" s="5"/>
      <c r="K918" s="37"/>
      <c r="L918" s="37"/>
      <c r="M918" s="33"/>
      <c r="N918" s="33"/>
      <c r="O918" s="33"/>
      <c r="P918" s="33"/>
      <c r="Q918" s="33"/>
      <c r="R918" s="33"/>
      <c r="S918" s="33"/>
      <c r="T918" s="33"/>
      <c r="U918" s="33"/>
      <c r="V918" s="33"/>
      <c r="W918" s="33"/>
      <c r="X918" s="33"/>
      <c r="Y918" s="33"/>
      <c r="Z918" s="33"/>
      <c r="AA918" s="33"/>
      <c r="AB918" s="33"/>
      <c r="AC918" s="33"/>
      <c r="AD918" s="33"/>
      <c r="AE918" s="33"/>
      <c r="AF918" s="33"/>
      <c r="AG918" s="33"/>
      <c r="AH918" s="33"/>
      <c r="AI918" s="33"/>
      <c r="AJ918" s="33"/>
      <c r="AK918" s="33"/>
      <c r="AL918" s="33"/>
      <c r="AM918" s="33"/>
      <c r="AN918" s="33"/>
      <c r="AO918" s="33"/>
      <c r="AP918" s="33"/>
      <c r="AQ918" s="33"/>
      <c r="AR918" s="33"/>
      <c r="AS918" s="33"/>
      <c r="AT918" s="33"/>
      <c r="AU918" s="33"/>
      <c r="AV918" s="33"/>
      <c r="AW918" s="33"/>
      <c r="AX918" s="33"/>
      <c r="AY918" s="33"/>
      <c r="AZ918" s="33"/>
    </row>
    <row r="919" spans="1:52" s="4" customFormat="1" ht="12">
      <c r="A919" s="32"/>
      <c r="B919" s="5"/>
      <c r="C919" s="33"/>
      <c r="D919" s="33"/>
      <c r="E919" s="33"/>
      <c r="F919" s="37"/>
      <c r="G919" s="5"/>
      <c r="H919" s="5"/>
      <c r="I919" s="5"/>
      <c r="J919" s="5"/>
      <c r="K919" s="37"/>
      <c r="L919" s="37"/>
      <c r="M919" s="33"/>
      <c r="N919" s="33"/>
      <c r="O919" s="33"/>
      <c r="P919" s="33"/>
      <c r="Q919" s="33"/>
      <c r="R919" s="33"/>
      <c r="S919" s="33"/>
      <c r="T919" s="33"/>
      <c r="U919" s="33"/>
      <c r="V919" s="33"/>
      <c r="W919" s="33"/>
      <c r="X919" s="33"/>
      <c r="Y919" s="33"/>
      <c r="Z919" s="33"/>
      <c r="AA919" s="33"/>
      <c r="AB919" s="33"/>
      <c r="AC919" s="33"/>
      <c r="AD919" s="33"/>
      <c r="AE919" s="33"/>
      <c r="AF919" s="33"/>
      <c r="AG919" s="33"/>
      <c r="AH919" s="33"/>
      <c r="AI919" s="33"/>
      <c r="AJ919" s="33"/>
      <c r="AK919" s="33"/>
      <c r="AL919" s="33"/>
      <c r="AM919" s="33"/>
      <c r="AN919" s="33"/>
      <c r="AO919" s="33"/>
      <c r="AP919" s="33"/>
      <c r="AQ919" s="33"/>
      <c r="AR919" s="33"/>
      <c r="AS919" s="33"/>
      <c r="AT919" s="33"/>
      <c r="AU919" s="33"/>
      <c r="AV919" s="33"/>
      <c r="AW919" s="33"/>
      <c r="AX919" s="33"/>
      <c r="AY919" s="33"/>
      <c r="AZ919" s="33"/>
    </row>
    <row r="920" spans="1:52" s="4" customFormat="1" ht="12">
      <c r="A920" s="32"/>
      <c r="B920" s="5"/>
      <c r="C920" s="33"/>
      <c r="D920" s="33"/>
      <c r="E920" s="33"/>
      <c r="F920" s="37"/>
      <c r="G920" s="5"/>
      <c r="H920" s="5"/>
      <c r="I920" s="5"/>
      <c r="J920" s="5"/>
      <c r="K920" s="37"/>
      <c r="L920" s="37"/>
      <c r="M920" s="33"/>
      <c r="N920" s="33"/>
      <c r="O920" s="33"/>
      <c r="P920" s="33"/>
      <c r="Q920" s="33"/>
      <c r="R920" s="33"/>
      <c r="S920" s="33"/>
      <c r="T920" s="33"/>
      <c r="U920" s="33"/>
      <c r="V920" s="33"/>
      <c r="W920" s="33"/>
      <c r="X920" s="33"/>
      <c r="Y920" s="33"/>
      <c r="Z920" s="33"/>
      <c r="AA920" s="33"/>
      <c r="AB920" s="33"/>
      <c r="AC920" s="33"/>
      <c r="AD920" s="33"/>
      <c r="AE920" s="33"/>
      <c r="AF920" s="33"/>
      <c r="AG920" s="33"/>
      <c r="AH920" s="33"/>
      <c r="AI920" s="33"/>
      <c r="AJ920" s="33"/>
      <c r="AK920" s="33"/>
      <c r="AL920" s="33"/>
      <c r="AM920" s="33"/>
      <c r="AN920" s="33"/>
      <c r="AO920" s="33"/>
      <c r="AP920" s="33"/>
      <c r="AQ920" s="33"/>
      <c r="AR920" s="33"/>
      <c r="AS920" s="33"/>
      <c r="AT920" s="33"/>
      <c r="AU920" s="33"/>
      <c r="AV920" s="33"/>
      <c r="AW920" s="33"/>
      <c r="AX920" s="33"/>
      <c r="AY920" s="33"/>
      <c r="AZ920" s="33"/>
    </row>
    <row r="921" spans="1:52" s="4" customFormat="1" ht="12">
      <c r="A921" s="32"/>
      <c r="B921" s="5"/>
      <c r="C921" s="33"/>
      <c r="D921" s="33"/>
      <c r="E921" s="33"/>
      <c r="F921" s="37"/>
      <c r="G921" s="5"/>
      <c r="H921" s="5"/>
      <c r="I921" s="5"/>
      <c r="J921" s="5"/>
      <c r="K921" s="37"/>
      <c r="L921" s="37"/>
      <c r="M921" s="33"/>
      <c r="N921" s="33"/>
      <c r="O921" s="33"/>
      <c r="P921" s="33"/>
      <c r="Q921" s="33"/>
      <c r="R921" s="33"/>
      <c r="S921" s="33"/>
      <c r="T921" s="33"/>
      <c r="U921" s="33"/>
      <c r="V921" s="33"/>
      <c r="W921" s="33"/>
      <c r="X921" s="33"/>
      <c r="Y921" s="33"/>
      <c r="Z921" s="33"/>
      <c r="AA921" s="33"/>
      <c r="AB921" s="33"/>
      <c r="AC921" s="33"/>
      <c r="AD921" s="33"/>
      <c r="AE921" s="33"/>
      <c r="AF921" s="33"/>
      <c r="AG921" s="33"/>
      <c r="AH921" s="33"/>
      <c r="AI921" s="33"/>
      <c r="AJ921" s="33"/>
      <c r="AK921" s="33"/>
      <c r="AL921" s="33"/>
      <c r="AM921" s="33"/>
      <c r="AN921" s="33"/>
      <c r="AO921" s="33"/>
      <c r="AP921" s="33"/>
      <c r="AQ921" s="33"/>
      <c r="AR921" s="33"/>
      <c r="AS921" s="33"/>
      <c r="AT921" s="33"/>
      <c r="AU921" s="33"/>
      <c r="AV921" s="33"/>
      <c r="AW921" s="33"/>
      <c r="AX921" s="33"/>
      <c r="AY921" s="33"/>
      <c r="AZ921" s="33"/>
    </row>
    <row r="922" spans="1:52" s="4" customFormat="1" ht="12">
      <c r="A922" s="32"/>
      <c r="B922" s="5"/>
      <c r="C922" s="33"/>
      <c r="D922" s="33"/>
      <c r="E922" s="33"/>
      <c r="F922" s="37"/>
      <c r="G922" s="5"/>
      <c r="H922" s="5"/>
      <c r="I922" s="5"/>
      <c r="J922" s="5"/>
      <c r="K922" s="37"/>
      <c r="L922" s="37"/>
      <c r="M922" s="33"/>
      <c r="N922" s="33"/>
      <c r="O922" s="33"/>
      <c r="P922" s="33"/>
      <c r="Q922" s="33"/>
      <c r="R922" s="33"/>
      <c r="S922" s="33"/>
      <c r="T922" s="33"/>
      <c r="U922" s="33"/>
      <c r="V922" s="33"/>
      <c r="W922" s="33"/>
      <c r="X922" s="33"/>
      <c r="Y922" s="33"/>
      <c r="Z922" s="33"/>
      <c r="AA922" s="33"/>
      <c r="AB922" s="33"/>
      <c r="AC922" s="33"/>
      <c r="AD922" s="33"/>
      <c r="AE922" s="33"/>
      <c r="AF922" s="33"/>
      <c r="AG922" s="33"/>
      <c r="AH922" s="33"/>
      <c r="AI922" s="33"/>
      <c r="AJ922" s="33"/>
      <c r="AK922" s="33"/>
      <c r="AL922" s="33"/>
      <c r="AM922" s="33"/>
      <c r="AN922" s="33"/>
      <c r="AO922" s="33"/>
      <c r="AP922" s="33"/>
      <c r="AQ922" s="33"/>
      <c r="AR922" s="33"/>
      <c r="AS922" s="33"/>
      <c r="AT922" s="33"/>
      <c r="AU922" s="33"/>
      <c r="AV922" s="33"/>
      <c r="AW922" s="33"/>
      <c r="AX922" s="33"/>
      <c r="AY922" s="33"/>
      <c r="AZ922" s="33"/>
    </row>
    <row r="923" spans="1:52" s="4" customFormat="1" ht="12">
      <c r="A923" s="32"/>
      <c r="B923" s="5"/>
      <c r="C923" s="33"/>
      <c r="D923" s="33"/>
      <c r="E923" s="33"/>
      <c r="F923" s="37"/>
      <c r="G923" s="5"/>
      <c r="H923" s="5"/>
      <c r="I923" s="5"/>
      <c r="J923" s="5"/>
      <c r="K923" s="37"/>
      <c r="L923" s="37"/>
      <c r="M923" s="33"/>
      <c r="N923" s="33"/>
      <c r="O923" s="33"/>
      <c r="P923" s="33"/>
      <c r="Q923" s="33"/>
      <c r="R923" s="33"/>
      <c r="S923" s="33"/>
      <c r="T923" s="33"/>
      <c r="U923" s="33"/>
      <c r="V923" s="33"/>
      <c r="W923" s="33"/>
      <c r="X923" s="33"/>
      <c r="Y923" s="33"/>
      <c r="Z923" s="33"/>
      <c r="AA923" s="33"/>
      <c r="AB923" s="33"/>
      <c r="AC923" s="33"/>
      <c r="AD923" s="33"/>
      <c r="AE923" s="33"/>
      <c r="AF923" s="33"/>
      <c r="AG923" s="33"/>
      <c r="AH923" s="33"/>
      <c r="AI923" s="33"/>
      <c r="AJ923" s="33"/>
      <c r="AK923" s="33"/>
      <c r="AL923" s="33"/>
      <c r="AM923" s="33"/>
      <c r="AN923" s="33"/>
      <c r="AO923" s="33"/>
      <c r="AP923" s="33"/>
      <c r="AQ923" s="33"/>
      <c r="AR923" s="33"/>
      <c r="AS923" s="33"/>
      <c r="AT923" s="33"/>
      <c r="AU923" s="33"/>
      <c r="AV923" s="33"/>
      <c r="AW923" s="33"/>
      <c r="AX923" s="33"/>
      <c r="AY923" s="33"/>
      <c r="AZ923" s="33"/>
    </row>
    <row r="924" spans="1:52" s="4" customFormat="1" ht="12">
      <c r="A924" s="32"/>
      <c r="B924" s="5"/>
      <c r="C924" s="33"/>
      <c r="D924" s="33"/>
      <c r="E924" s="33"/>
      <c r="F924" s="37"/>
      <c r="G924" s="5"/>
      <c r="H924" s="5"/>
      <c r="I924" s="5"/>
      <c r="J924" s="5"/>
      <c r="K924" s="37"/>
      <c r="L924" s="37"/>
      <c r="M924" s="33"/>
      <c r="N924" s="33"/>
      <c r="O924" s="33"/>
      <c r="P924" s="33"/>
      <c r="Q924" s="33"/>
      <c r="R924" s="33"/>
      <c r="S924" s="33"/>
      <c r="T924" s="33"/>
      <c r="U924" s="33"/>
      <c r="V924" s="33"/>
      <c r="W924" s="33"/>
      <c r="X924" s="33"/>
      <c r="Y924" s="33"/>
      <c r="Z924" s="33"/>
      <c r="AA924" s="33"/>
      <c r="AB924" s="33"/>
      <c r="AC924" s="33"/>
      <c r="AD924" s="33"/>
      <c r="AE924" s="33"/>
      <c r="AF924" s="33"/>
      <c r="AG924" s="33"/>
      <c r="AH924" s="33"/>
      <c r="AI924" s="33"/>
      <c r="AJ924" s="33"/>
      <c r="AK924" s="33"/>
      <c r="AL924" s="33"/>
      <c r="AM924" s="33"/>
      <c r="AN924" s="33"/>
      <c r="AO924" s="33"/>
      <c r="AP924" s="33"/>
      <c r="AQ924" s="33"/>
      <c r="AR924" s="33"/>
      <c r="AS924" s="33"/>
      <c r="AT924" s="33"/>
      <c r="AU924" s="33"/>
      <c r="AV924" s="33"/>
      <c r="AW924" s="33"/>
      <c r="AX924" s="33"/>
      <c r="AY924" s="33"/>
      <c r="AZ924" s="33"/>
    </row>
    <row r="925" spans="1:52" s="4" customFormat="1" ht="12">
      <c r="A925" s="32"/>
      <c r="B925" s="5"/>
      <c r="C925" s="33"/>
      <c r="D925" s="33"/>
      <c r="E925" s="33"/>
      <c r="F925" s="37"/>
      <c r="G925" s="5"/>
      <c r="H925" s="5"/>
      <c r="I925" s="5"/>
      <c r="J925" s="5"/>
      <c r="K925" s="37"/>
      <c r="L925" s="37"/>
      <c r="M925" s="33"/>
      <c r="N925" s="33"/>
      <c r="O925" s="33"/>
      <c r="P925" s="33"/>
      <c r="Q925" s="33"/>
      <c r="R925" s="33"/>
      <c r="S925" s="33"/>
      <c r="T925" s="33"/>
      <c r="U925" s="33"/>
      <c r="V925" s="33"/>
      <c r="W925" s="33"/>
      <c r="X925" s="33"/>
      <c r="Y925" s="33"/>
      <c r="Z925" s="33"/>
      <c r="AA925" s="33"/>
      <c r="AB925" s="33"/>
      <c r="AC925" s="33"/>
      <c r="AD925" s="33"/>
      <c r="AE925" s="33"/>
      <c r="AF925" s="33"/>
      <c r="AG925" s="33"/>
      <c r="AH925" s="33"/>
      <c r="AI925" s="33"/>
      <c r="AJ925" s="33"/>
      <c r="AK925" s="33"/>
      <c r="AL925" s="33"/>
      <c r="AM925" s="33"/>
      <c r="AN925" s="33"/>
      <c r="AO925" s="33"/>
      <c r="AP925" s="33"/>
      <c r="AQ925" s="33"/>
      <c r="AR925" s="33"/>
      <c r="AS925" s="33"/>
      <c r="AT925" s="33"/>
      <c r="AU925" s="33"/>
      <c r="AV925" s="33"/>
      <c r="AW925" s="33"/>
      <c r="AX925" s="33"/>
      <c r="AY925" s="33"/>
      <c r="AZ925" s="33"/>
    </row>
    <row r="926" spans="1:52" s="4" customFormat="1" ht="12">
      <c r="A926" s="32"/>
      <c r="B926" s="5"/>
      <c r="C926" s="33"/>
      <c r="D926" s="33"/>
      <c r="E926" s="33"/>
      <c r="F926" s="37"/>
      <c r="G926" s="5"/>
      <c r="H926" s="5"/>
      <c r="I926" s="5"/>
      <c r="J926" s="5"/>
      <c r="K926" s="37"/>
      <c r="L926" s="37"/>
      <c r="M926" s="33"/>
      <c r="N926" s="33"/>
      <c r="O926" s="33"/>
      <c r="P926" s="33"/>
      <c r="Q926" s="33"/>
      <c r="R926" s="33"/>
      <c r="S926" s="33"/>
      <c r="T926" s="33"/>
      <c r="U926" s="33"/>
      <c r="V926" s="33"/>
      <c r="W926" s="33"/>
      <c r="X926" s="33"/>
      <c r="Y926" s="33"/>
      <c r="Z926" s="33"/>
      <c r="AA926" s="33"/>
      <c r="AB926" s="33"/>
      <c r="AC926" s="33"/>
      <c r="AD926" s="33"/>
      <c r="AE926" s="33"/>
      <c r="AF926" s="33"/>
      <c r="AG926" s="33"/>
      <c r="AH926" s="33"/>
      <c r="AI926" s="33"/>
      <c r="AJ926" s="33"/>
      <c r="AK926" s="33"/>
      <c r="AL926" s="33"/>
      <c r="AM926" s="33"/>
      <c r="AN926" s="33"/>
      <c r="AO926" s="33"/>
      <c r="AP926" s="33"/>
      <c r="AQ926" s="33"/>
      <c r="AR926" s="33"/>
      <c r="AS926" s="33"/>
      <c r="AT926" s="33"/>
      <c r="AU926" s="33"/>
      <c r="AV926" s="33"/>
      <c r="AW926" s="33"/>
      <c r="AX926" s="33"/>
      <c r="AY926" s="33"/>
      <c r="AZ926" s="33"/>
    </row>
    <row r="927" spans="1:52" s="4" customFormat="1" ht="12">
      <c r="A927" s="32"/>
      <c r="B927" s="5"/>
      <c r="C927" s="33"/>
      <c r="D927" s="33"/>
      <c r="E927" s="33"/>
      <c r="F927" s="37"/>
      <c r="G927" s="5"/>
      <c r="H927" s="5"/>
      <c r="I927" s="5"/>
      <c r="J927" s="5"/>
      <c r="K927" s="37"/>
      <c r="L927" s="37"/>
      <c r="M927" s="33"/>
      <c r="N927" s="33"/>
      <c r="O927" s="33"/>
      <c r="P927" s="33"/>
      <c r="Q927" s="33"/>
      <c r="R927" s="33"/>
      <c r="S927" s="33"/>
      <c r="T927" s="33"/>
      <c r="U927" s="33"/>
      <c r="V927" s="33"/>
      <c r="W927" s="33"/>
      <c r="X927" s="33"/>
      <c r="Y927" s="33"/>
      <c r="Z927" s="33"/>
      <c r="AA927" s="33"/>
      <c r="AB927" s="33"/>
      <c r="AC927" s="33"/>
      <c r="AD927" s="33"/>
      <c r="AE927" s="33"/>
      <c r="AF927" s="33"/>
      <c r="AG927" s="33"/>
      <c r="AH927" s="33"/>
      <c r="AI927" s="33"/>
      <c r="AJ927" s="33"/>
      <c r="AK927" s="33"/>
      <c r="AL927" s="33"/>
      <c r="AM927" s="33"/>
      <c r="AN927" s="33"/>
      <c r="AO927" s="33"/>
      <c r="AP927" s="33"/>
      <c r="AQ927" s="33"/>
      <c r="AR927" s="33"/>
      <c r="AS927" s="33"/>
      <c r="AT927" s="33"/>
      <c r="AU927" s="33"/>
      <c r="AV927" s="33"/>
      <c r="AW927" s="33"/>
      <c r="AX927" s="33"/>
      <c r="AY927" s="33"/>
      <c r="AZ927" s="33"/>
    </row>
    <row r="928" spans="1:52" s="4" customFormat="1" ht="12">
      <c r="A928" s="32"/>
      <c r="B928" s="5"/>
      <c r="C928" s="33"/>
      <c r="D928" s="33"/>
      <c r="E928" s="33"/>
      <c r="F928" s="37"/>
      <c r="G928" s="5"/>
      <c r="H928" s="5"/>
      <c r="I928" s="5"/>
      <c r="J928" s="5"/>
      <c r="K928" s="37"/>
      <c r="L928" s="37"/>
      <c r="M928" s="33"/>
      <c r="N928" s="33"/>
      <c r="O928" s="33"/>
      <c r="P928" s="33"/>
      <c r="Q928" s="33"/>
      <c r="R928" s="33"/>
      <c r="S928" s="33"/>
      <c r="T928" s="33"/>
      <c r="U928" s="33"/>
      <c r="V928" s="33"/>
      <c r="W928" s="33"/>
      <c r="X928" s="33"/>
      <c r="Y928" s="33"/>
      <c r="Z928" s="33"/>
      <c r="AA928" s="33"/>
      <c r="AB928" s="33"/>
      <c r="AC928" s="33"/>
      <c r="AD928" s="33"/>
      <c r="AE928" s="33"/>
      <c r="AF928" s="33"/>
      <c r="AG928" s="33"/>
      <c r="AH928" s="33"/>
      <c r="AI928" s="33"/>
      <c r="AJ928" s="33"/>
      <c r="AK928" s="33"/>
      <c r="AL928" s="33"/>
      <c r="AM928" s="33"/>
      <c r="AN928" s="33"/>
      <c r="AO928" s="33"/>
      <c r="AP928" s="33"/>
      <c r="AQ928" s="33"/>
      <c r="AR928" s="33"/>
      <c r="AS928" s="33"/>
      <c r="AT928" s="33"/>
      <c r="AU928" s="33"/>
      <c r="AV928" s="33"/>
      <c r="AW928" s="33"/>
      <c r="AX928" s="33"/>
      <c r="AY928" s="33"/>
      <c r="AZ928" s="33"/>
    </row>
    <row r="929" spans="1:52" s="4" customFormat="1" ht="12">
      <c r="A929" s="32"/>
      <c r="B929" s="5"/>
      <c r="C929" s="33"/>
      <c r="D929" s="33"/>
      <c r="E929" s="33"/>
      <c r="F929" s="37"/>
      <c r="G929" s="5"/>
      <c r="H929" s="5"/>
      <c r="I929" s="5"/>
      <c r="J929" s="5"/>
      <c r="K929" s="37"/>
      <c r="L929" s="37"/>
      <c r="M929" s="33"/>
      <c r="N929" s="33"/>
      <c r="O929" s="33"/>
      <c r="P929" s="33"/>
      <c r="Q929" s="33"/>
      <c r="R929" s="33"/>
      <c r="S929" s="33"/>
      <c r="T929" s="33"/>
      <c r="U929" s="33"/>
      <c r="V929" s="33"/>
      <c r="W929" s="33"/>
      <c r="X929" s="33"/>
      <c r="Y929" s="33"/>
      <c r="Z929" s="33"/>
      <c r="AA929" s="33"/>
      <c r="AB929" s="33"/>
      <c r="AC929" s="33"/>
      <c r="AD929" s="33"/>
      <c r="AE929" s="33"/>
      <c r="AF929" s="33"/>
      <c r="AG929" s="33"/>
      <c r="AH929" s="33"/>
      <c r="AI929" s="33"/>
      <c r="AJ929" s="33"/>
      <c r="AK929" s="33"/>
      <c r="AL929" s="33"/>
      <c r="AM929" s="33"/>
      <c r="AN929" s="33"/>
      <c r="AO929" s="33"/>
      <c r="AP929" s="33"/>
      <c r="AQ929" s="33"/>
      <c r="AR929" s="33"/>
      <c r="AS929" s="33"/>
      <c r="AT929" s="33"/>
      <c r="AU929" s="33"/>
      <c r="AV929" s="33"/>
      <c r="AW929" s="33"/>
      <c r="AX929" s="33"/>
      <c r="AY929" s="33"/>
      <c r="AZ929" s="33"/>
    </row>
    <row r="930" spans="1:52" s="4" customFormat="1" ht="12">
      <c r="A930" s="32"/>
      <c r="B930" s="5"/>
      <c r="C930" s="33"/>
      <c r="D930" s="33"/>
      <c r="E930" s="33"/>
      <c r="F930" s="37"/>
      <c r="G930" s="5"/>
      <c r="H930" s="5"/>
      <c r="I930" s="5"/>
      <c r="J930" s="5"/>
      <c r="K930" s="37"/>
      <c r="L930" s="37"/>
      <c r="M930" s="33"/>
      <c r="N930" s="33"/>
      <c r="O930" s="33"/>
      <c r="P930" s="33"/>
      <c r="Q930" s="33"/>
      <c r="R930" s="33"/>
      <c r="S930" s="33"/>
      <c r="T930" s="33"/>
      <c r="U930" s="33"/>
      <c r="V930" s="33"/>
      <c r="W930" s="33"/>
      <c r="X930" s="33"/>
      <c r="Y930" s="33"/>
      <c r="Z930" s="33"/>
      <c r="AA930" s="33"/>
      <c r="AB930" s="33"/>
      <c r="AC930" s="33"/>
      <c r="AD930" s="33"/>
      <c r="AE930" s="33"/>
      <c r="AF930" s="33"/>
      <c r="AG930" s="33"/>
      <c r="AH930" s="33"/>
      <c r="AI930" s="33"/>
      <c r="AJ930" s="33"/>
      <c r="AK930" s="33"/>
      <c r="AL930" s="33"/>
      <c r="AM930" s="33"/>
      <c r="AN930" s="33"/>
      <c r="AO930" s="33"/>
      <c r="AP930" s="33"/>
      <c r="AQ930" s="33"/>
      <c r="AR930" s="33"/>
      <c r="AS930" s="33"/>
      <c r="AT930" s="33"/>
      <c r="AU930" s="33"/>
      <c r="AV930" s="33"/>
      <c r="AW930" s="33"/>
      <c r="AX930" s="33"/>
      <c r="AY930" s="33"/>
      <c r="AZ930" s="33"/>
    </row>
    <row r="931" spans="1:52" s="4" customFormat="1" ht="12">
      <c r="A931" s="32"/>
      <c r="B931" s="5"/>
      <c r="C931" s="33"/>
      <c r="D931" s="33"/>
      <c r="E931" s="33"/>
      <c r="F931" s="37"/>
      <c r="G931" s="5"/>
      <c r="H931" s="5"/>
      <c r="I931" s="5"/>
      <c r="J931" s="5"/>
      <c r="K931" s="37"/>
      <c r="L931" s="37"/>
      <c r="M931" s="33"/>
      <c r="N931" s="33"/>
      <c r="O931" s="33"/>
      <c r="P931" s="33"/>
      <c r="Q931" s="33"/>
      <c r="R931" s="33"/>
      <c r="S931" s="33"/>
      <c r="T931" s="33"/>
      <c r="U931" s="33"/>
      <c r="V931" s="33"/>
      <c r="W931" s="33"/>
      <c r="X931" s="33"/>
      <c r="Y931" s="33"/>
      <c r="Z931" s="33"/>
      <c r="AA931" s="33"/>
      <c r="AB931" s="33"/>
      <c r="AC931" s="33"/>
      <c r="AD931" s="33"/>
      <c r="AE931" s="33"/>
      <c r="AF931" s="33"/>
      <c r="AG931" s="33"/>
      <c r="AH931" s="33"/>
      <c r="AI931" s="33"/>
      <c r="AJ931" s="33"/>
      <c r="AK931" s="33"/>
      <c r="AL931" s="33"/>
      <c r="AM931" s="33"/>
      <c r="AN931" s="33"/>
      <c r="AO931" s="33"/>
      <c r="AP931" s="33"/>
      <c r="AQ931" s="33"/>
      <c r="AR931" s="33"/>
      <c r="AS931" s="33"/>
      <c r="AT931" s="33"/>
      <c r="AU931" s="33"/>
      <c r="AV931" s="33"/>
      <c r="AW931" s="33"/>
      <c r="AX931" s="33"/>
      <c r="AY931" s="33"/>
      <c r="AZ931" s="33"/>
    </row>
    <row r="932" spans="1:52" s="4" customFormat="1" ht="12">
      <c r="A932" s="32"/>
      <c r="B932" s="5"/>
      <c r="C932" s="33"/>
      <c r="D932" s="33"/>
      <c r="E932" s="33"/>
      <c r="F932" s="37"/>
      <c r="G932" s="5"/>
      <c r="H932" s="5"/>
      <c r="I932" s="5"/>
      <c r="J932" s="5"/>
      <c r="K932" s="37"/>
      <c r="L932" s="37"/>
      <c r="M932" s="33"/>
      <c r="N932" s="33"/>
      <c r="O932" s="33"/>
      <c r="P932" s="33"/>
      <c r="Q932" s="33"/>
      <c r="R932" s="33"/>
      <c r="S932" s="33"/>
      <c r="T932" s="33"/>
      <c r="U932" s="33"/>
      <c r="V932" s="33"/>
      <c r="W932" s="33"/>
      <c r="X932" s="33"/>
      <c r="Y932" s="33"/>
      <c r="Z932" s="33"/>
      <c r="AA932" s="33"/>
      <c r="AB932" s="33"/>
      <c r="AC932" s="33"/>
      <c r="AD932" s="33"/>
      <c r="AE932" s="33"/>
      <c r="AF932" s="33"/>
      <c r="AG932" s="33"/>
      <c r="AH932" s="33"/>
      <c r="AI932" s="33"/>
      <c r="AJ932" s="33"/>
      <c r="AK932" s="33"/>
      <c r="AL932" s="33"/>
      <c r="AM932" s="33"/>
      <c r="AN932" s="33"/>
      <c r="AO932" s="33"/>
      <c r="AP932" s="33"/>
      <c r="AQ932" s="33"/>
      <c r="AR932" s="33"/>
      <c r="AS932" s="33"/>
      <c r="AT932" s="33"/>
      <c r="AU932" s="33"/>
      <c r="AV932" s="33"/>
      <c r="AW932" s="33"/>
      <c r="AX932" s="33"/>
      <c r="AY932" s="33"/>
      <c r="AZ932" s="33"/>
    </row>
    <row r="933" spans="1:52" s="4" customFormat="1" ht="12">
      <c r="A933" s="32"/>
      <c r="B933" s="5"/>
      <c r="C933" s="33"/>
      <c r="D933" s="33"/>
      <c r="E933" s="33"/>
      <c r="F933" s="37"/>
      <c r="G933" s="5"/>
      <c r="H933" s="5"/>
      <c r="I933" s="5"/>
      <c r="J933" s="5"/>
      <c r="K933" s="37"/>
      <c r="L933" s="37"/>
      <c r="M933" s="33"/>
      <c r="N933" s="33"/>
      <c r="O933" s="33"/>
      <c r="P933" s="33"/>
      <c r="Q933" s="33"/>
      <c r="R933" s="33"/>
      <c r="S933" s="33"/>
      <c r="T933" s="33"/>
      <c r="U933" s="33"/>
      <c r="V933" s="33"/>
      <c r="W933" s="33"/>
      <c r="X933" s="33"/>
      <c r="Y933" s="33"/>
      <c r="Z933" s="33"/>
      <c r="AA933" s="33"/>
      <c r="AB933" s="33"/>
      <c r="AC933" s="33"/>
      <c r="AD933" s="33"/>
      <c r="AE933" s="33"/>
      <c r="AF933" s="33"/>
      <c r="AG933" s="33"/>
      <c r="AH933" s="33"/>
      <c r="AI933" s="33"/>
      <c r="AJ933" s="33"/>
      <c r="AK933" s="33"/>
      <c r="AL933" s="33"/>
      <c r="AM933" s="33"/>
      <c r="AN933" s="33"/>
      <c r="AO933" s="33"/>
      <c r="AP933" s="33"/>
      <c r="AQ933" s="33"/>
      <c r="AR933" s="33"/>
      <c r="AS933" s="33"/>
      <c r="AT933" s="33"/>
      <c r="AU933" s="33"/>
      <c r="AV933" s="33"/>
      <c r="AW933" s="33"/>
      <c r="AX933" s="33"/>
      <c r="AY933" s="33"/>
      <c r="AZ933" s="33"/>
    </row>
    <row r="934" spans="1:52" s="4" customFormat="1" ht="12">
      <c r="A934" s="32"/>
      <c r="B934" s="5"/>
      <c r="C934" s="33"/>
      <c r="D934" s="33"/>
      <c r="E934" s="33"/>
      <c r="F934" s="37"/>
      <c r="G934" s="5"/>
      <c r="H934" s="5"/>
      <c r="I934" s="5"/>
      <c r="J934" s="5"/>
      <c r="K934" s="37"/>
      <c r="L934" s="37"/>
      <c r="M934" s="33"/>
      <c r="N934" s="33"/>
      <c r="O934" s="33"/>
      <c r="P934" s="33"/>
      <c r="Q934" s="33"/>
      <c r="R934" s="33"/>
      <c r="S934" s="33"/>
      <c r="T934" s="33"/>
      <c r="U934" s="33"/>
      <c r="V934" s="33"/>
      <c r="W934" s="33"/>
      <c r="X934" s="33"/>
      <c r="Y934" s="33"/>
      <c r="Z934" s="33"/>
      <c r="AA934" s="33"/>
      <c r="AB934" s="33"/>
      <c r="AC934" s="33"/>
      <c r="AD934" s="33"/>
      <c r="AE934" s="33"/>
      <c r="AF934" s="33"/>
      <c r="AG934" s="33"/>
      <c r="AH934" s="33"/>
      <c r="AI934" s="33"/>
      <c r="AJ934" s="33"/>
      <c r="AK934" s="33"/>
      <c r="AL934" s="33"/>
      <c r="AM934" s="33"/>
      <c r="AN934" s="33"/>
      <c r="AO934" s="33"/>
      <c r="AP934" s="33"/>
      <c r="AQ934" s="33"/>
      <c r="AR934" s="33"/>
      <c r="AS934" s="33"/>
      <c r="AT934" s="33"/>
      <c r="AU934" s="33"/>
      <c r="AV934" s="33"/>
      <c r="AW934" s="33"/>
      <c r="AX934" s="33"/>
      <c r="AY934" s="33"/>
      <c r="AZ934" s="33"/>
    </row>
    <row r="935" spans="1:52" s="4" customFormat="1" ht="12">
      <c r="A935" s="32"/>
      <c r="B935" s="5"/>
      <c r="C935" s="33"/>
      <c r="D935" s="33"/>
      <c r="E935" s="33"/>
      <c r="F935" s="37"/>
      <c r="G935" s="5"/>
      <c r="H935" s="5"/>
      <c r="I935" s="5"/>
      <c r="J935" s="5"/>
      <c r="K935" s="37"/>
      <c r="L935" s="37"/>
      <c r="M935" s="33"/>
      <c r="N935" s="33"/>
      <c r="O935" s="33"/>
      <c r="P935" s="33"/>
      <c r="Q935" s="33"/>
      <c r="R935" s="33"/>
      <c r="S935" s="33"/>
      <c r="T935" s="33"/>
      <c r="U935" s="33"/>
      <c r="V935" s="33"/>
      <c r="W935" s="33"/>
      <c r="X935" s="33"/>
      <c r="Y935" s="33"/>
      <c r="Z935" s="33"/>
      <c r="AA935" s="33"/>
      <c r="AB935" s="33"/>
      <c r="AC935" s="33"/>
      <c r="AD935" s="33"/>
      <c r="AE935" s="33"/>
      <c r="AF935" s="33"/>
      <c r="AG935" s="33"/>
      <c r="AH935" s="33"/>
      <c r="AI935" s="33"/>
      <c r="AJ935" s="33"/>
      <c r="AK935" s="33"/>
      <c r="AL935" s="33"/>
      <c r="AM935" s="33"/>
      <c r="AN935" s="33"/>
      <c r="AO935" s="33"/>
      <c r="AP935" s="33"/>
      <c r="AQ935" s="33"/>
      <c r="AR935" s="33"/>
      <c r="AS935" s="33"/>
      <c r="AT935" s="33"/>
      <c r="AU935" s="33"/>
      <c r="AV935" s="33"/>
      <c r="AW935" s="33"/>
      <c r="AX935" s="33"/>
      <c r="AY935" s="33"/>
      <c r="AZ935" s="33"/>
    </row>
    <row r="936" spans="1:52" s="4" customFormat="1" ht="12">
      <c r="A936" s="32"/>
      <c r="B936" s="5"/>
      <c r="C936" s="33"/>
      <c r="D936" s="33"/>
      <c r="E936" s="33"/>
      <c r="F936" s="37"/>
      <c r="G936" s="5"/>
      <c r="H936" s="5"/>
      <c r="I936" s="5"/>
      <c r="J936" s="5"/>
      <c r="K936" s="37"/>
      <c r="L936" s="37"/>
      <c r="M936" s="33"/>
      <c r="N936" s="33"/>
      <c r="O936" s="33"/>
      <c r="P936" s="33"/>
      <c r="Q936" s="33"/>
      <c r="R936" s="33"/>
      <c r="S936" s="33"/>
      <c r="T936" s="33"/>
      <c r="U936" s="33"/>
      <c r="V936" s="33"/>
      <c r="W936" s="33"/>
      <c r="X936" s="33"/>
      <c r="Y936" s="33"/>
      <c r="Z936" s="33"/>
      <c r="AA936" s="33"/>
      <c r="AB936" s="33"/>
      <c r="AC936" s="33"/>
      <c r="AD936" s="33"/>
      <c r="AE936" s="33"/>
      <c r="AF936" s="33"/>
      <c r="AG936" s="33"/>
      <c r="AH936" s="33"/>
      <c r="AI936" s="33"/>
      <c r="AJ936" s="33"/>
      <c r="AK936" s="33"/>
      <c r="AL936" s="33"/>
      <c r="AM936" s="33"/>
      <c r="AN936" s="33"/>
      <c r="AO936" s="33"/>
      <c r="AP936" s="33"/>
      <c r="AQ936" s="33"/>
      <c r="AR936" s="33"/>
      <c r="AS936" s="33"/>
      <c r="AT936" s="33"/>
      <c r="AU936" s="33"/>
      <c r="AV936" s="33"/>
      <c r="AW936" s="33"/>
      <c r="AX936" s="33"/>
      <c r="AY936" s="33"/>
      <c r="AZ936" s="33"/>
    </row>
    <row r="937" spans="1:52" s="4" customFormat="1" ht="12">
      <c r="A937" s="32"/>
      <c r="B937" s="5"/>
      <c r="C937" s="33"/>
      <c r="D937" s="33"/>
      <c r="E937" s="33"/>
      <c r="F937" s="37"/>
      <c r="G937" s="5"/>
      <c r="H937" s="5"/>
      <c r="I937" s="5"/>
      <c r="J937" s="5"/>
      <c r="K937" s="37"/>
      <c r="L937" s="37"/>
      <c r="M937" s="33"/>
      <c r="N937" s="33"/>
      <c r="O937" s="33"/>
      <c r="P937" s="33"/>
      <c r="Q937" s="33"/>
      <c r="R937" s="33"/>
      <c r="S937" s="33"/>
      <c r="T937" s="33"/>
      <c r="U937" s="33"/>
      <c r="V937" s="33"/>
      <c r="W937" s="33"/>
      <c r="X937" s="33"/>
      <c r="Y937" s="33"/>
      <c r="Z937" s="33"/>
      <c r="AA937" s="33"/>
      <c r="AB937" s="33"/>
      <c r="AC937" s="33"/>
      <c r="AD937" s="33"/>
      <c r="AE937" s="33"/>
      <c r="AF937" s="33"/>
      <c r="AG937" s="33"/>
      <c r="AH937" s="33"/>
      <c r="AI937" s="33"/>
      <c r="AJ937" s="33"/>
      <c r="AK937" s="33"/>
      <c r="AL937" s="33"/>
      <c r="AM937" s="33"/>
      <c r="AN937" s="33"/>
      <c r="AO937" s="33"/>
      <c r="AP937" s="33"/>
      <c r="AQ937" s="33"/>
      <c r="AR937" s="33"/>
      <c r="AS937" s="33"/>
      <c r="AT937" s="33"/>
      <c r="AU937" s="33"/>
      <c r="AV937" s="33"/>
      <c r="AW937" s="33"/>
      <c r="AX937" s="33"/>
      <c r="AY937" s="33"/>
      <c r="AZ937" s="33"/>
    </row>
    <row r="938" spans="1:52" s="4" customFormat="1" ht="12">
      <c r="A938" s="32"/>
      <c r="B938" s="5"/>
      <c r="C938" s="33"/>
      <c r="D938" s="33"/>
      <c r="E938" s="33"/>
      <c r="F938" s="37"/>
      <c r="G938" s="5"/>
      <c r="H938" s="5"/>
      <c r="I938" s="5"/>
      <c r="J938" s="5"/>
      <c r="K938" s="37"/>
      <c r="L938" s="37"/>
      <c r="M938" s="33"/>
      <c r="N938" s="33"/>
      <c r="O938" s="33"/>
      <c r="P938" s="33"/>
      <c r="Q938" s="33"/>
      <c r="R938" s="33"/>
      <c r="S938" s="33"/>
      <c r="T938" s="33"/>
      <c r="U938" s="33"/>
      <c r="V938" s="33"/>
      <c r="W938" s="33"/>
      <c r="X938" s="33"/>
      <c r="Y938" s="33"/>
      <c r="Z938" s="33"/>
      <c r="AA938" s="33"/>
      <c r="AB938" s="33"/>
      <c r="AC938" s="33"/>
      <c r="AD938" s="33"/>
      <c r="AE938" s="33"/>
      <c r="AF938" s="33"/>
      <c r="AG938" s="33"/>
      <c r="AH938" s="33"/>
      <c r="AI938" s="33"/>
      <c r="AJ938" s="33"/>
      <c r="AK938" s="33"/>
      <c r="AL938" s="33"/>
      <c r="AM938" s="33"/>
      <c r="AN938" s="33"/>
      <c r="AO938" s="33"/>
      <c r="AP938" s="33"/>
      <c r="AQ938" s="33"/>
      <c r="AR938" s="33"/>
      <c r="AS938" s="33"/>
      <c r="AT938" s="33"/>
      <c r="AU938" s="33"/>
      <c r="AV938" s="33"/>
      <c r="AW938" s="33"/>
      <c r="AX938" s="33"/>
      <c r="AY938" s="33"/>
      <c r="AZ938" s="33"/>
    </row>
    <row r="939" spans="1:52" s="4" customFormat="1" ht="12">
      <c r="A939" s="32"/>
      <c r="B939" s="5"/>
      <c r="C939" s="33"/>
      <c r="D939" s="33"/>
      <c r="E939" s="33"/>
      <c r="F939" s="37"/>
      <c r="G939" s="5"/>
      <c r="H939" s="5"/>
      <c r="I939" s="5"/>
      <c r="J939" s="5"/>
      <c r="K939" s="37"/>
      <c r="L939" s="37"/>
      <c r="M939" s="33"/>
      <c r="N939" s="33"/>
      <c r="O939" s="33"/>
      <c r="P939" s="33"/>
      <c r="Q939" s="33"/>
      <c r="R939" s="33"/>
      <c r="S939" s="33"/>
      <c r="T939" s="33"/>
      <c r="U939" s="33"/>
      <c r="V939" s="33"/>
      <c r="W939" s="33"/>
      <c r="X939" s="33"/>
      <c r="Y939" s="33"/>
      <c r="Z939" s="33"/>
      <c r="AA939" s="33"/>
      <c r="AB939" s="33"/>
      <c r="AC939" s="33"/>
      <c r="AD939" s="33"/>
      <c r="AE939" s="33"/>
      <c r="AF939" s="33"/>
      <c r="AG939" s="33"/>
      <c r="AH939" s="33"/>
      <c r="AI939" s="33"/>
      <c r="AJ939" s="33"/>
      <c r="AK939" s="33"/>
      <c r="AL939" s="33"/>
      <c r="AM939" s="33"/>
      <c r="AN939" s="33"/>
      <c r="AO939" s="33"/>
      <c r="AP939" s="33"/>
      <c r="AQ939" s="33"/>
      <c r="AR939" s="33"/>
      <c r="AS939" s="33"/>
      <c r="AT939" s="33"/>
      <c r="AU939" s="33"/>
      <c r="AV939" s="33"/>
      <c r="AW939" s="33"/>
      <c r="AX939" s="33"/>
      <c r="AY939" s="33"/>
      <c r="AZ939" s="33"/>
    </row>
    <row r="940" spans="1:52" s="4" customFormat="1" ht="12">
      <c r="A940" s="32"/>
      <c r="B940" s="5"/>
      <c r="C940" s="33"/>
      <c r="D940" s="33"/>
      <c r="E940" s="33"/>
      <c r="F940" s="37"/>
      <c r="G940" s="5"/>
      <c r="H940" s="5"/>
      <c r="I940" s="5"/>
      <c r="J940" s="5"/>
      <c r="K940" s="37"/>
      <c r="L940" s="37"/>
      <c r="M940" s="33"/>
      <c r="N940" s="33"/>
      <c r="O940" s="33"/>
      <c r="P940" s="33"/>
      <c r="Q940" s="33"/>
      <c r="R940" s="33"/>
      <c r="S940" s="33"/>
      <c r="T940" s="33"/>
      <c r="U940" s="33"/>
      <c r="V940" s="33"/>
      <c r="W940" s="33"/>
      <c r="X940" s="33"/>
      <c r="Y940" s="33"/>
      <c r="Z940" s="33"/>
      <c r="AA940" s="33"/>
      <c r="AB940" s="33"/>
      <c r="AC940" s="33"/>
      <c r="AD940" s="33"/>
      <c r="AE940" s="33"/>
      <c r="AF940" s="33"/>
      <c r="AG940" s="33"/>
      <c r="AH940" s="33"/>
      <c r="AI940" s="33"/>
      <c r="AJ940" s="33"/>
      <c r="AK940" s="33"/>
      <c r="AL940" s="33"/>
      <c r="AM940" s="33"/>
      <c r="AN940" s="33"/>
      <c r="AO940" s="33"/>
      <c r="AP940" s="33"/>
      <c r="AQ940" s="33"/>
      <c r="AR940" s="33"/>
      <c r="AS940" s="33"/>
      <c r="AT940" s="33"/>
      <c r="AU940" s="33"/>
      <c r="AV940" s="33"/>
      <c r="AW940" s="33"/>
      <c r="AX940" s="33"/>
      <c r="AY940" s="33"/>
      <c r="AZ940" s="33"/>
    </row>
    <row r="941" spans="1:52" s="4" customFormat="1" ht="12">
      <c r="A941" s="32"/>
      <c r="B941" s="5"/>
      <c r="C941" s="33"/>
      <c r="D941" s="33"/>
      <c r="E941" s="33"/>
      <c r="F941" s="37"/>
      <c r="G941" s="5"/>
      <c r="H941" s="5"/>
      <c r="I941" s="5"/>
      <c r="J941" s="5"/>
      <c r="K941" s="37"/>
      <c r="L941" s="37"/>
      <c r="M941" s="33"/>
      <c r="N941" s="33"/>
      <c r="O941" s="33"/>
      <c r="P941" s="33"/>
      <c r="Q941" s="33"/>
      <c r="R941" s="33"/>
      <c r="S941" s="33"/>
      <c r="T941" s="33"/>
      <c r="U941" s="33"/>
      <c r="V941" s="33"/>
      <c r="W941" s="33"/>
      <c r="X941" s="33"/>
      <c r="Y941" s="33"/>
      <c r="Z941" s="33"/>
      <c r="AA941" s="33"/>
      <c r="AB941" s="33"/>
      <c r="AC941" s="33"/>
      <c r="AD941" s="33"/>
      <c r="AE941" s="33"/>
      <c r="AF941" s="33"/>
      <c r="AG941" s="33"/>
      <c r="AH941" s="33"/>
      <c r="AI941" s="33"/>
      <c r="AJ941" s="33"/>
      <c r="AK941" s="33"/>
      <c r="AL941" s="33"/>
      <c r="AM941" s="33"/>
      <c r="AN941" s="33"/>
      <c r="AO941" s="33"/>
      <c r="AP941" s="33"/>
      <c r="AQ941" s="33"/>
      <c r="AR941" s="33"/>
      <c r="AS941" s="33"/>
      <c r="AT941" s="33"/>
      <c r="AU941" s="33"/>
      <c r="AV941" s="33"/>
      <c r="AW941" s="33"/>
      <c r="AX941" s="33"/>
      <c r="AY941" s="33"/>
      <c r="AZ941" s="33"/>
    </row>
    <row r="942" spans="1:52" s="4" customFormat="1" ht="12">
      <c r="A942" s="32"/>
      <c r="B942" s="5"/>
      <c r="C942" s="33"/>
      <c r="D942" s="33"/>
      <c r="E942" s="33"/>
      <c r="F942" s="37"/>
      <c r="G942" s="5"/>
      <c r="H942" s="5"/>
      <c r="I942" s="5"/>
      <c r="J942" s="5"/>
      <c r="K942" s="37"/>
      <c r="L942" s="37"/>
      <c r="M942" s="33"/>
      <c r="N942" s="33"/>
      <c r="O942" s="33"/>
      <c r="P942" s="33"/>
      <c r="Q942" s="33"/>
      <c r="R942" s="33"/>
      <c r="S942" s="33"/>
      <c r="T942" s="33"/>
      <c r="U942" s="33"/>
      <c r="V942" s="33"/>
      <c r="W942" s="33"/>
      <c r="X942" s="33"/>
      <c r="Y942" s="33"/>
      <c r="Z942" s="33"/>
      <c r="AA942" s="33"/>
      <c r="AB942" s="33"/>
      <c r="AC942" s="33"/>
      <c r="AD942" s="33"/>
      <c r="AE942" s="33"/>
      <c r="AF942" s="33"/>
      <c r="AG942" s="33"/>
      <c r="AH942" s="33"/>
      <c r="AI942" s="33"/>
      <c r="AJ942" s="33"/>
      <c r="AK942" s="33"/>
      <c r="AL942" s="33"/>
      <c r="AM942" s="33"/>
      <c r="AN942" s="33"/>
      <c r="AO942" s="33"/>
      <c r="AP942" s="33"/>
      <c r="AQ942" s="33"/>
      <c r="AR942" s="33"/>
      <c r="AS942" s="33"/>
      <c r="AT942" s="33"/>
      <c r="AU942" s="33"/>
      <c r="AV942" s="33"/>
      <c r="AW942" s="33"/>
      <c r="AX942" s="33"/>
      <c r="AY942" s="33"/>
      <c r="AZ942" s="33"/>
    </row>
    <row r="943" spans="1:52" s="4" customFormat="1" ht="12">
      <c r="A943" s="32"/>
      <c r="B943" s="5"/>
      <c r="C943" s="33"/>
      <c r="D943" s="33"/>
      <c r="E943" s="33"/>
      <c r="F943" s="37"/>
      <c r="G943" s="5"/>
      <c r="H943" s="5"/>
      <c r="I943" s="5"/>
      <c r="J943" s="5"/>
      <c r="K943" s="37"/>
      <c r="L943" s="37"/>
      <c r="M943" s="33"/>
      <c r="N943" s="33"/>
      <c r="O943" s="33"/>
      <c r="P943" s="33"/>
      <c r="Q943" s="33"/>
      <c r="R943" s="33"/>
      <c r="S943" s="33"/>
      <c r="T943" s="33"/>
      <c r="U943" s="33"/>
      <c r="V943" s="33"/>
      <c r="W943" s="33"/>
      <c r="X943" s="33"/>
      <c r="Y943" s="33"/>
      <c r="Z943" s="33"/>
      <c r="AA943" s="33"/>
      <c r="AB943" s="33"/>
      <c r="AC943" s="33"/>
      <c r="AD943" s="33"/>
      <c r="AE943" s="33"/>
      <c r="AF943" s="33"/>
      <c r="AG943" s="33"/>
      <c r="AH943" s="33"/>
      <c r="AI943" s="33"/>
      <c r="AJ943" s="33"/>
      <c r="AK943" s="33"/>
      <c r="AL943" s="33"/>
      <c r="AM943" s="33"/>
      <c r="AN943" s="33"/>
      <c r="AO943" s="33"/>
      <c r="AP943" s="33"/>
      <c r="AQ943" s="33"/>
      <c r="AR943" s="33"/>
      <c r="AS943" s="33"/>
      <c r="AT943" s="33"/>
      <c r="AU943" s="33"/>
      <c r="AV943" s="33"/>
      <c r="AW943" s="33"/>
      <c r="AX943" s="33"/>
      <c r="AY943" s="33"/>
      <c r="AZ943" s="33"/>
    </row>
    <row r="944" spans="1:52" s="4" customFormat="1" ht="12">
      <c r="A944" s="32"/>
      <c r="B944" s="5"/>
      <c r="C944" s="33"/>
      <c r="D944" s="33"/>
      <c r="E944" s="33"/>
      <c r="F944" s="37"/>
      <c r="G944" s="5"/>
      <c r="H944" s="5"/>
      <c r="I944" s="5"/>
      <c r="J944" s="5"/>
      <c r="K944" s="37"/>
      <c r="L944" s="37"/>
      <c r="M944" s="33"/>
      <c r="N944" s="33"/>
      <c r="O944" s="33"/>
      <c r="P944" s="33"/>
      <c r="Q944" s="33"/>
      <c r="R944" s="33"/>
      <c r="S944" s="33"/>
      <c r="T944" s="33"/>
      <c r="U944" s="33"/>
      <c r="V944" s="33"/>
      <c r="W944" s="33"/>
      <c r="X944" s="33"/>
      <c r="Y944" s="33"/>
      <c r="Z944" s="33"/>
      <c r="AA944" s="33"/>
      <c r="AB944" s="33"/>
      <c r="AC944" s="33"/>
      <c r="AD944" s="33"/>
      <c r="AE944" s="33"/>
      <c r="AF944" s="33"/>
      <c r="AG944" s="33"/>
      <c r="AH944" s="33"/>
      <c r="AI944" s="33"/>
      <c r="AJ944" s="33"/>
      <c r="AK944" s="33"/>
      <c r="AL944" s="33"/>
      <c r="AM944" s="33"/>
      <c r="AN944" s="33"/>
      <c r="AO944" s="33"/>
      <c r="AP944" s="33"/>
      <c r="AQ944" s="33"/>
      <c r="AR944" s="33"/>
      <c r="AS944" s="33"/>
      <c r="AT944" s="33"/>
      <c r="AU944" s="33"/>
      <c r="AV944" s="33"/>
      <c r="AW944" s="33"/>
      <c r="AX944" s="33"/>
      <c r="AY944" s="33"/>
      <c r="AZ944" s="33"/>
    </row>
    <row r="945" spans="1:52" s="4" customFormat="1" ht="12">
      <c r="A945" s="32"/>
      <c r="B945" s="5"/>
      <c r="C945" s="33"/>
      <c r="D945" s="33"/>
      <c r="E945" s="33"/>
      <c r="F945" s="37"/>
      <c r="G945" s="5"/>
      <c r="H945" s="5"/>
      <c r="I945" s="5"/>
      <c r="J945" s="5"/>
      <c r="K945" s="37"/>
      <c r="L945" s="37"/>
      <c r="M945" s="33"/>
      <c r="N945" s="33"/>
      <c r="O945" s="33"/>
      <c r="P945" s="33"/>
      <c r="Q945" s="33"/>
      <c r="R945" s="33"/>
      <c r="S945" s="33"/>
      <c r="T945" s="33"/>
      <c r="U945" s="33"/>
      <c r="V945" s="33"/>
      <c r="W945" s="33"/>
      <c r="X945" s="33"/>
      <c r="Y945" s="33"/>
      <c r="Z945" s="33"/>
      <c r="AA945" s="33"/>
      <c r="AB945" s="33"/>
      <c r="AC945" s="33"/>
      <c r="AD945" s="33"/>
      <c r="AE945" s="33"/>
      <c r="AF945" s="33"/>
      <c r="AG945" s="33"/>
      <c r="AH945" s="33"/>
      <c r="AI945" s="33"/>
      <c r="AJ945" s="33"/>
      <c r="AK945" s="33"/>
      <c r="AL945" s="33"/>
      <c r="AM945" s="33"/>
      <c r="AN945" s="33"/>
      <c r="AO945" s="33"/>
      <c r="AP945" s="33"/>
      <c r="AQ945" s="33"/>
      <c r="AR945" s="33"/>
      <c r="AS945" s="33"/>
      <c r="AT945" s="33"/>
      <c r="AU945" s="33"/>
      <c r="AV945" s="33"/>
      <c r="AW945" s="33"/>
      <c r="AX945" s="33"/>
      <c r="AY945" s="33"/>
      <c r="AZ945" s="33"/>
    </row>
    <row r="946" spans="1:52" s="4" customFormat="1" ht="12">
      <c r="A946" s="32"/>
      <c r="B946" s="5"/>
      <c r="C946" s="33"/>
      <c r="D946" s="33"/>
      <c r="E946" s="33"/>
      <c r="F946" s="37"/>
      <c r="G946" s="5"/>
      <c r="H946" s="5"/>
      <c r="I946" s="5"/>
      <c r="J946" s="5"/>
      <c r="K946" s="37"/>
      <c r="L946" s="37"/>
      <c r="M946" s="33"/>
      <c r="N946" s="33"/>
      <c r="O946" s="33"/>
      <c r="P946" s="33"/>
      <c r="Q946" s="33"/>
      <c r="R946" s="33"/>
      <c r="S946" s="33"/>
      <c r="T946" s="33"/>
      <c r="U946" s="33"/>
      <c r="V946" s="33"/>
      <c r="W946" s="33"/>
      <c r="X946" s="33"/>
      <c r="Y946" s="33"/>
      <c r="Z946" s="33"/>
      <c r="AA946" s="33"/>
      <c r="AB946" s="33"/>
      <c r="AC946" s="33"/>
      <c r="AD946" s="33"/>
      <c r="AE946" s="33"/>
      <c r="AF946" s="33"/>
      <c r="AG946" s="33"/>
      <c r="AH946" s="33"/>
      <c r="AI946" s="33"/>
      <c r="AJ946" s="33"/>
      <c r="AK946" s="33"/>
      <c r="AL946" s="33"/>
      <c r="AM946" s="33"/>
      <c r="AN946" s="33"/>
      <c r="AO946" s="33"/>
      <c r="AP946" s="33"/>
      <c r="AQ946" s="33"/>
      <c r="AR946" s="33"/>
      <c r="AS946" s="33"/>
      <c r="AT946" s="33"/>
      <c r="AU946" s="33"/>
      <c r="AV946" s="33"/>
      <c r="AW946" s="33"/>
      <c r="AX946" s="33"/>
      <c r="AY946" s="33"/>
      <c r="AZ946" s="33"/>
    </row>
    <row r="947" spans="1:52" s="4" customFormat="1" ht="12">
      <c r="A947" s="32"/>
      <c r="B947" s="5"/>
      <c r="C947" s="33"/>
      <c r="D947" s="33"/>
      <c r="E947" s="33"/>
      <c r="F947" s="37"/>
      <c r="G947" s="5"/>
      <c r="H947" s="5"/>
      <c r="I947" s="5"/>
      <c r="J947" s="5"/>
      <c r="K947" s="37"/>
      <c r="L947" s="37"/>
      <c r="M947" s="33"/>
      <c r="N947" s="33"/>
      <c r="O947" s="33"/>
      <c r="P947" s="33"/>
      <c r="Q947" s="33"/>
      <c r="R947" s="33"/>
      <c r="S947" s="33"/>
      <c r="T947" s="33"/>
      <c r="U947" s="33"/>
      <c r="V947" s="33"/>
      <c r="W947" s="33"/>
      <c r="X947" s="33"/>
      <c r="Y947" s="33"/>
      <c r="Z947" s="33"/>
      <c r="AA947" s="33"/>
      <c r="AB947" s="33"/>
      <c r="AC947" s="33"/>
      <c r="AD947" s="33"/>
      <c r="AE947" s="33"/>
      <c r="AF947" s="33"/>
      <c r="AG947" s="33"/>
      <c r="AH947" s="33"/>
      <c r="AI947" s="33"/>
      <c r="AJ947" s="33"/>
      <c r="AK947" s="33"/>
      <c r="AL947" s="33"/>
      <c r="AM947" s="33"/>
      <c r="AN947" s="33"/>
      <c r="AO947" s="33"/>
      <c r="AP947" s="33"/>
      <c r="AQ947" s="33"/>
      <c r="AR947" s="33"/>
      <c r="AS947" s="33"/>
      <c r="AT947" s="33"/>
      <c r="AU947" s="33"/>
      <c r="AV947" s="33"/>
      <c r="AW947" s="33"/>
      <c r="AX947" s="33"/>
      <c r="AY947" s="33"/>
      <c r="AZ947" s="33"/>
    </row>
    <row r="948" spans="1:52" s="4" customFormat="1" ht="12">
      <c r="A948" s="32"/>
      <c r="B948" s="5"/>
      <c r="C948" s="33"/>
      <c r="D948" s="33"/>
      <c r="E948" s="33"/>
      <c r="F948" s="37"/>
      <c r="G948" s="5"/>
      <c r="H948" s="5"/>
      <c r="I948" s="5"/>
      <c r="J948" s="5"/>
      <c r="K948" s="37"/>
      <c r="L948" s="37"/>
      <c r="M948" s="33"/>
      <c r="N948" s="33"/>
      <c r="O948" s="33"/>
      <c r="P948" s="33"/>
      <c r="Q948" s="33"/>
      <c r="R948" s="33"/>
      <c r="S948" s="33"/>
      <c r="T948" s="33"/>
      <c r="U948" s="33"/>
      <c r="V948" s="33"/>
      <c r="W948" s="33"/>
      <c r="X948" s="33"/>
      <c r="Y948" s="33"/>
      <c r="Z948" s="33"/>
      <c r="AA948" s="33"/>
      <c r="AB948" s="33"/>
      <c r="AC948" s="33"/>
      <c r="AD948" s="33"/>
      <c r="AE948" s="33"/>
      <c r="AF948" s="33"/>
      <c r="AG948" s="33"/>
      <c r="AH948" s="33"/>
      <c r="AI948" s="33"/>
      <c r="AJ948" s="33"/>
      <c r="AK948" s="33"/>
      <c r="AL948" s="33"/>
      <c r="AM948" s="33"/>
      <c r="AN948" s="33"/>
      <c r="AO948" s="33"/>
      <c r="AP948" s="33"/>
      <c r="AQ948" s="33"/>
      <c r="AR948" s="33"/>
      <c r="AS948" s="33"/>
      <c r="AT948" s="33"/>
      <c r="AU948" s="33"/>
      <c r="AV948" s="33"/>
      <c r="AW948" s="33"/>
      <c r="AX948" s="33"/>
      <c r="AY948" s="33"/>
      <c r="AZ948" s="33"/>
    </row>
    <row r="949" spans="1:52" s="4" customFormat="1" ht="12">
      <c r="A949" s="32"/>
      <c r="B949" s="5"/>
      <c r="C949" s="33"/>
      <c r="D949" s="33"/>
      <c r="E949" s="33"/>
      <c r="F949" s="37"/>
      <c r="G949" s="5"/>
      <c r="H949" s="5"/>
      <c r="I949" s="5"/>
      <c r="J949" s="5"/>
      <c r="K949" s="37"/>
      <c r="L949" s="37"/>
      <c r="M949" s="33"/>
      <c r="N949" s="33"/>
      <c r="O949" s="33"/>
      <c r="P949" s="33"/>
      <c r="Q949" s="33"/>
      <c r="R949" s="33"/>
      <c r="S949" s="33"/>
      <c r="T949" s="33"/>
      <c r="U949" s="33"/>
      <c r="V949" s="33"/>
      <c r="W949" s="33"/>
      <c r="X949" s="33"/>
      <c r="Y949" s="33"/>
      <c r="Z949" s="33"/>
      <c r="AA949" s="33"/>
      <c r="AB949" s="33"/>
      <c r="AC949" s="33"/>
      <c r="AD949" s="33"/>
      <c r="AE949" s="33"/>
      <c r="AF949" s="33"/>
      <c r="AG949" s="33"/>
      <c r="AH949" s="33"/>
      <c r="AI949" s="33"/>
      <c r="AJ949" s="33"/>
      <c r="AK949" s="33"/>
      <c r="AL949" s="33"/>
      <c r="AM949" s="33"/>
      <c r="AN949" s="33"/>
      <c r="AO949" s="33"/>
      <c r="AP949" s="33"/>
      <c r="AQ949" s="33"/>
      <c r="AR949" s="33"/>
      <c r="AS949" s="33"/>
      <c r="AT949" s="33"/>
      <c r="AU949" s="33"/>
      <c r="AV949" s="33"/>
      <c r="AW949" s="33"/>
      <c r="AX949" s="33"/>
      <c r="AY949" s="33"/>
      <c r="AZ949" s="33"/>
    </row>
    <row r="950" spans="1:52" s="4" customFormat="1" ht="12">
      <c r="A950" s="32"/>
      <c r="B950" s="5"/>
      <c r="C950" s="33"/>
      <c r="D950" s="33"/>
      <c r="E950" s="33"/>
      <c r="F950" s="37"/>
      <c r="G950" s="5"/>
      <c r="H950" s="5"/>
      <c r="I950" s="5"/>
      <c r="J950" s="5"/>
      <c r="K950" s="37"/>
      <c r="L950" s="37"/>
      <c r="M950" s="33"/>
      <c r="N950" s="33"/>
      <c r="O950" s="33"/>
      <c r="P950" s="33"/>
      <c r="Q950" s="33"/>
      <c r="R950" s="33"/>
      <c r="S950" s="33"/>
      <c r="T950" s="33"/>
      <c r="U950" s="33"/>
      <c r="V950" s="33"/>
      <c r="W950" s="33"/>
      <c r="X950" s="33"/>
      <c r="Y950" s="33"/>
      <c r="Z950" s="33"/>
      <c r="AA950" s="33"/>
      <c r="AB950" s="33"/>
      <c r="AC950" s="33"/>
      <c r="AD950" s="33"/>
      <c r="AE950" s="33"/>
      <c r="AF950" s="33"/>
      <c r="AG950" s="33"/>
      <c r="AH950" s="33"/>
      <c r="AI950" s="33"/>
      <c r="AJ950" s="33"/>
      <c r="AK950" s="33"/>
      <c r="AL950" s="33"/>
      <c r="AM950" s="33"/>
      <c r="AN950" s="33"/>
      <c r="AO950" s="33"/>
      <c r="AP950" s="33"/>
      <c r="AQ950" s="33"/>
      <c r="AR950" s="33"/>
      <c r="AS950" s="33"/>
      <c r="AT950" s="33"/>
      <c r="AU950" s="33"/>
      <c r="AV950" s="33"/>
      <c r="AW950" s="33"/>
      <c r="AX950" s="33"/>
      <c r="AY950" s="33"/>
      <c r="AZ950" s="33"/>
    </row>
    <row r="951" spans="1:52" s="4" customFormat="1" ht="12">
      <c r="A951" s="32"/>
      <c r="B951" s="5"/>
      <c r="C951" s="33"/>
      <c r="D951" s="33"/>
      <c r="E951" s="33"/>
      <c r="F951" s="37"/>
      <c r="G951" s="5"/>
      <c r="H951" s="5"/>
      <c r="I951" s="5"/>
      <c r="J951" s="5"/>
      <c r="K951" s="37"/>
      <c r="L951" s="37"/>
      <c r="M951" s="33"/>
      <c r="N951" s="33"/>
      <c r="O951" s="33"/>
      <c r="P951" s="33"/>
      <c r="Q951" s="33"/>
      <c r="R951" s="33"/>
      <c r="S951" s="33"/>
      <c r="T951" s="33"/>
      <c r="U951" s="33"/>
      <c r="V951" s="33"/>
      <c r="W951" s="33"/>
      <c r="X951" s="33"/>
      <c r="Y951" s="33"/>
      <c r="Z951" s="33"/>
      <c r="AA951" s="33"/>
      <c r="AB951" s="33"/>
      <c r="AC951" s="33"/>
      <c r="AD951" s="33"/>
      <c r="AE951" s="33"/>
      <c r="AF951" s="33"/>
      <c r="AG951" s="33"/>
      <c r="AH951" s="33"/>
      <c r="AI951" s="33"/>
      <c r="AJ951" s="33"/>
      <c r="AK951" s="33"/>
      <c r="AL951" s="33"/>
      <c r="AM951" s="33"/>
      <c r="AN951" s="33"/>
      <c r="AO951" s="33"/>
      <c r="AP951" s="33"/>
      <c r="AQ951" s="33"/>
      <c r="AR951" s="33"/>
      <c r="AS951" s="33"/>
      <c r="AT951" s="33"/>
      <c r="AU951" s="33"/>
      <c r="AV951" s="33"/>
      <c r="AW951" s="33"/>
      <c r="AX951" s="33"/>
      <c r="AY951" s="33"/>
      <c r="AZ951" s="33"/>
    </row>
    <row r="952" spans="1:52" s="4" customFormat="1" ht="12">
      <c r="A952" s="32"/>
      <c r="B952" s="5"/>
      <c r="C952" s="33"/>
      <c r="D952" s="33"/>
      <c r="E952" s="33"/>
      <c r="F952" s="37"/>
      <c r="G952" s="5"/>
      <c r="H952" s="5"/>
      <c r="I952" s="5"/>
      <c r="J952" s="5"/>
      <c r="K952" s="37"/>
      <c r="L952" s="37"/>
      <c r="M952" s="33"/>
      <c r="N952" s="33"/>
      <c r="O952" s="33"/>
      <c r="P952" s="33"/>
      <c r="Q952" s="33"/>
      <c r="R952" s="33"/>
      <c r="S952" s="33"/>
      <c r="T952" s="33"/>
      <c r="U952" s="33"/>
      <c r="V952" s="33"/>
      <c r="W952" s="33"/>
      <c r="X952" s="33"/>
      <c r="Y952" s="33"/>
      <c r="Z952" s="33"/>
      <c r="AA952" s="33"/>
      <c r="AB952" s="33"/>
      <c r="AC952" s="33"/>
      <c r="AD952" s="33"/>
      <c r="AE952" s="33"/>
      <c r="AF952" s="33"/>
      <c r="AG952" s="33"/>
      <c r="AH952" s="33"/>
      <c r="AI952" s="33"/>
      <c r="AJ952" s="33"/>
      <c r="AK952" s="33"/>
      <c r="AL952" s="33"/>
      <c r="AM952" s="33"/>
      <c r="AN952" s="33"/>
      <c r="AO952" s="33"/>
      <c r="AP952" s="33"/>
      <c r="AQ952" s="33"/>
      <c r="AR952" s="33"/>
      <c r="AS952" s="33"/>
      <c r="AT952" s="33"/>
      <c r="AU952" s="33"/>
      <c r="AV952" s="33"/>
      <c r="AW952" s="33"/>
      <c r="AX952" s="33"/>
      <c r="AY952" s="33"/>
      <c r="AZ952" s="33"/>
    </row>
    <row r="953" spans="1:52" s="4" customFormat="1" ht="12">
      <c r="A953" s="32"/>
      <c r="B953" s="5"/>
      <c r="C953" s="33"/>
      <c r="D953" s="33"/>
      <c r="E953" s="33"/>
      <c r="F953" s="37"/>
      <c r="G953" s="5"/>
      <c r="H953" s="5"/>
      <c r="I953" s="5"/>
      <c r="J953" s="5"/>
      <c r="K953" s="37"/>
      <c r="L953" s="37"/>
      <c r="M953" s="33"/>
      <c r="N953" s="33"/>
      <c r="O953" s="33"/>
      <c r="P953" s="33"/>
      <c r="Q953" s="33"/>
      <c r="R953" s="33"/>
      <c r="S953" s="33"/>
      <c r="T953" s="33"/>
      <c r="U953" s="33"/>
      <c r="V953" s="33"/>
      <c r="W953" s="33"/>
      <c r="X953" s="33"/>
      <c r="Y953" s="33"/>
      <c r="Z953" s="33"/>
      <c r="AA953" s="33"/>
      <c r="AB953" s="33"/>
      <c r="AC953" s="33"/>
      <c r="AD953" s="33"/>
      <c r="AE953" s="33"/>
      <c r="AF953" s="33"/>
      <c r="AG953" s="33"/>
      <c r="AH953" s="33"/>
      <c r="AI953" s="33"/>
      <c r="AJ953" s="33"/>
      <c r="AK953" s="33"/>
      <c r="AL953" s="33"/>
      <c r="AM953" s="33"/>
      <c r="AN953" s="33"/>
      <c r="AO953" s="33"/>
      <c r="AP953" s="33"/>
      <c r="AQ953" s="33"/>
      <c r="AR953" s="33"/>
      <c r="AS953" s="33"/>
      <c r="AT953" s="33"/>
      <c r="AU953" s="33"/>
      <c r="AV953" s="33"/>
      <c r="AW953" s="33"/>
      <c r="AX953" s="33"/>
      <c r="AY953" s="33"/>
      <c r="AZ953" s="33"/>
    </row>
    <row r="954" spans="1:52" s="4" customFormat="1" ht="12">
      <c r="A954" s="32"/>
      <c r="B954" s="5"/>
      <c r="C954" s="33"/>
      <c r="D954" s="33"/>
      <c r="E954" s="33"/>
      <c r="F954" s="37"/>
      <c r="G954" s="5"/>
      <c r="H954" s="5"/>
      <c r="I954" s="5"/>
      <c r="J954" s="5"/>
      <c r="K954" s="37"/>
      <c r="L954" s="37"/>
      <c r="M954" s="33"/>
      <c r="N954" s="33"/>
      <c r="O954" s="33"/>
      <c r="P954" s="33"/>
      <c r="Q954" s="33"/>
      <c r="R954" s="33"/>
      <c r="S954" s="33"/>
      <c r="T954" s="33"/>
      <c r="U954" s="33"/>
      <c r="V954" s="33"/>
      <c r="W954" s="33"/>
      <c r="X954" s="33"/>
      <c r="Y954" s="33"/>
      <c r="Z954" s="33"/>
      <c r="AA954" s="33"/>
      <c r="AB954" s="33"/>
      <c r="AC954" s="33"/>
      <c r="AD954" s="33"/>
      <c r="AE954" s="33"/>
      <c r="AF954" s="33"/>
      <c r="AG954" s="33"/>
      <c r="AH954" s="33"/>
      <c r="AI954" s="33"/>
      <c r="AJ954" s="33"/>
      <c r="AK954" s="33"/>
      <c r="AL954" s="33"/>
      <c r="AM954" s="33"/>
      <c r="AN954" s="33"/>
      <c r="AO954" s="33"/>
      <c r="AP954" s="33"/>
      <c r="AQ954" s="33"/>
      <c r="AR954" s="33"/>
      <c r="AS954" s="33"/>
      <c r="AT954" s="33"/>
      <c r="AU954" s="33"/>
      <c r="AV954" s="33"/>
      <c r="AW954" s="33"/>
      <c r="AX954" s="33"/>
      <c r="AY954" s="33"/>
      <c r="AZ954" s="33"/>
    </row>
    <row r="955" spans="1:52" s="4" customFormat="1" ht="12">
      <c r="A955" s="32"/>
      <c r="B955" s="5"/>
      <c r="C955" s="33"/>
      <c r="D955" s="33"/>
      <c r="E955" s="33"/>
      <c r="F955" s="37"/>
      <c r="G955" s="5"/>
      <c r="H955" s="5"/>
      <c r="I955" s="5"/>
      <c r="J955" s="5"/>
      <c r="K955" s="37"/>
      <c r="L955" s="37"/>
      <c r="M955" s="33"/>
      <c r="N955" s="33"/>
      <c r="O955" s="33"/>
      <c r="P955" s="33"/>
      <c r="Q955" s="33"/>
      <c r="R955" s="33"/>
      <c r="S955" s="33"/>
      <c r="T955" s="33"/>
      <c r="U955" s="33"/>
      <c r="V955" s="33"/>
      <c r="W955" s="33"/>
      <c r="X955" s="33"/>
      <c r="Y955" s="33"/>
      <c r="Z955" s="33"/>
      <c r="AA955" s="33"/>
      <c r="AB955" s="33"/>
      <c r="AC955" s="33"/>
      <c r="AD955" s="33"/>
      <c r="AE955" s="33"/>
      <c r="AF955" s="33"/>
      <c r="AG955" s="33"/>
      <c r="AH955" s="33"/>
      <c r="AI955" s="33"/>
      <c r="AJ955" s="33"/>
      <c r="AK955" s="33"/>
      <c r="AL955" s="33"/>
      <c r="AM955" s="33"/>
      <c r="AN955" s="33"/>
      <c r="AO955" s="33"/>
      <c r="AP955" s="33"/>
      <c r="AQ955" s="33"/>
      <c r="AR955" s="33"/>
      <c r="AS955" s="33"/>
      <c r="AT955" s="33"/>
      <c r="AU955" s="33"/>
      <c r="AV955" s="33"/>
      <c r="AW955" s="33"/>
      <c r="AX955" s="33"/>
      <c r="AY955" s="33"/>
      <c r="AZ955" s="33"/>
    </row>
    <row r="956" spans="1:52" s="4" customFormat="1" ht="12">
      <c r="A956" s="32"/>
      <c r="B956" s="5"/>
      <c r="C956" s="33"/>
      <c r="D956" s="33"/>
      <c r="E956" s="33"/>
      <c r="F956" s="37"/>
      <c r="G956" s="5"/>
      <c r="H956" s="5"/>
      <c r="I956" s="5"/>
      <c r="J956" s="5"/>
      <c r="K956" s="37"/>
      <c r="L956" s="37"/>
      <c r="M956" s="33"/>
      <c r="N956" s="33"/>
      <c r="O956" s="33"/>
      <c r="P956" s="33"/>
      <c r="Q956" s="33"/>
      <c r="R956" s="33"/>
      <c r="S956" s="33"/>
      <c r="T956" s="33"/>
      <c r="U956" s="33"/>
      <c r="V956" s="33"/>
      <c r="W956" s="33"/>
      <c r="X956" s="33"/>
      <c r="Y956" s="33"/>
      <c r="Z956" s="33"/>
      <c r="AA956" s="33"/>
      <c r="AB956" s="33"/>
      <c r="AC956" s="33"/>
      <c r="AD956" s="33"/>
      <c r="AE956" s="33"/>
      <c r="AF956" s="33"/>
      <c r="AG956" s="33"/>
      <c r="AH956" s="33"/>
      <c r="AI956" s="33"/>
      <c r="AJ956" s="33"/>
      <c r="AK956" s="33"/>
      <c r="AL956" s="33"/>
      <c r="AM956" s="33"/>
      <c r="AN956" s="33"/>
      <c r="AO956" s="33"/>
      <c r="AP956" s="33"/>
      <c r="AQ956" s="33"/>
      <c r="AR956" s="33"/>
      <c r="AS956" s="33"/>
      <c r="AT956" s="33"/>
      <c r="AU956" s="33"/>
      <c r="AV956" s="33"/>
      <c r="AW956" s="33"/>
      <c r="AX956" s="33"/>
      <c r="AY956" s="33"/>
      <c r="AZ956" s="33"/>
    </row>
    <row r="957" spans="1:52" s="4" customFormat="1" ht="12">
      <c r="A957" s="32"/>
      <c r="B957" s="5"/>
      <c r="C957" s="33"/>
      <c r="D957" s="33"/>
      <c r="E957" s="33"/>
      <c r="F957" s="37"/>
      <c r="G957" s="5"/>
      <c r="H957" s="5"/>
      <c r="I957" s="5"/>
      <c r="J957" s="5"/>
      <c r="K957" s="37"/>
      <c r="L957" s="37"/>
      <c r="M957" s="33"/>
      <c r="N957" s="33"/>
      <c r="O957" s="33"/>
      <c r="P957" s="33"/>
      <c r="Q957" s="33"/>
      <c r="R957" s="33"/>
      <c r="S957" s="33"/>
      <c r="T957" s="33"/>
      <c r="U957" s="33"/>
      <c r="V957" s="33"/>
      <c r="W957" s="33"/>
      <c r="X957" s="33"/>
      <c r="Y957" s="33"/>
      <c r="Z957" s="33"/>
      <c r="AA957" s="33"/>
      <c r="AB957" s="33"/>
      <c r="AC957" s="33"/>
      <c r="AD957" s="33"/>
      <c r="AE957" s="33"/>
      <c r="AF957" s="33"/>
      <c r="AG957" s="33"/>
      <c r="AH957" s="33"/>
      <c r="AI957" s="33"/>
      <c r="AJ957" s="33"/>
      <c r="AK957" s="33"/>
      <c r="AL957" s="33"/>
      <c r="AM957" s="33"/>
      <c r="AN957" s="33"/>
      <c r="AO957" s="33"/>
      <c r="AP957" s="33"/>
      <c r="AQ957" s="33"/>
      <c r="AR957" s="33"/>
      <c r="AS957" s="33"/>
      <c r="AT957" s="33"/>
      <c r="AU957" s="33"/>
      <c r="AV957" s="33"/>
      <c r="AW957" s="33"/>
      <c r="AX957" s="33"/>
      <c r="AY957" s="33"/>
      <c r="AZ957" s="33"/>
    </row>
    <row r="958" spans="1:52" s="4" customFormat="1" ht="12">
      <c r="A958" s="32"/>
      <c r="B958" s="5"/>
      <c r="C958" s="33"/>
      <c r="D958" s="33"/>
      <c r="E958" s="33"/>
      <c r="F958" s="37"/>
      <c r="G958" s="5"/>
      <c r="H958" s="5"/>
      <c r="I958" s="5"/>
      <c r="J958" s="5"/>
      <c r="K958" s="37"/>
      <c r="L958" s="37"/>
      <c r="M958" s="33"/>
      <c r="N958" s="33"/>
      <c r="O958" s="33"/>
      <c r="P958" s="33"/>
      <c r="Q958" s="33"/>
      <c r="R958" s="33"/>
      <c r="S958" s="33"/>
      <c r="T958" s="33"/>
      <c r="U958" s="33"/>
      <c r="V958" s="33"/>
      <c r="W958" s="33"/>
      <c r="X958" s="33"/>
      <c r="Y958" s="33"/>
      <c r="Z958" s="33"/>
      <c r="AA958" s="33"/>
      <c r="AB958" s="33"/>
      <c r="AC958" s="33"/>
      <c r="AD958" s="33"/>
      <c r="AE958" s="33"/>
      <c r="AF958" s="33"/>
      <c r="AG958" s="33"/>
      <c r="AH958" s="33"/>
      <c r="AI958" s="33"/>
      <c r="AJ958" s="33"/>
      <c r="AK958" s="33"/>
      <c r="AL958" s="33"/>
      <c r="AM958" s="33"/>
      <c r="AN958" s="33"/>
      <c r="AO958" s="33"/>
      <c r="AP958" s="33"/>
      <c r="AQ958" s="33"/>
      <c r="AR958" s="33"/>
      <c r="AS958" s="33"/>
      <c r="AT958" s="33"/>
      <c r="AU958" s="33"/>
      <c r="AV958" s="33"/>
      <c r="AW958" s="33"/>
      <c r="AX958" s="33"/>
      <c r="AY958" s="33"/>
      <c r="AZ958" s="33"/>
    </row>
    <row r="959" spans="1:52" s="4" customFormat="1" ht="12">
      <c r="A959" s="32"/>
      <c r="B959" s="5"/>
      <c r="C959" s="33"/>
      <c r="D959" s="33"/>
      <c r="E959" s="33"/>
      <c r="F959" s="37"/>
      <c r="G959" s="5"/>
      <c r="H959" s="5"/>
      <c r="I959" s="5"/>
      <c r="J959" s="5"/>
      <c r="K959" s="37"/>
      <c r="L959" s="37"/>
      <c r="M959" s="33"/>
      <c r="N959" s="33"/>
      <c r="O959" s="33"/>
      <c r="P959" s="33"/>
      <c r="Q959" s="33"/>
      <c r="R959" s="33"/>
      <c r="S959" s="33"/>
      <c r="T959" s="33"/>
      <c r="U959" s="33"/>
      <c r="V959" s="33"/>
      <c r="W959" s="33"/>
      <c r="X959" s="33"/>
      <c r="Y959" s="33"/>
      <c r="Z959" s="33"/>
      <c r="AA959" s="33"/>
      <c r="AB959" s="33"/>
      <c r="AC959" s="33"/>
      <c r="AD959" s="33"/>
      <c r="AE959" s="33"/>
      <c r="AF959" s="33"/>
      <c r="AG959" s="33"/>
      <c r="AH959" s="33"/>
      <c r="AI959" s="33"/>
      <c r="AJ959" s="33"/>
      <c r="AK959" s="33"/>
      <c r="AL959" s="33"/>
      <c r="AM959" s="33"/>
      <c r="AN959" s="33"/>
      <c r="AO959" s="33"/>
      <c r="AP959" s="33"/>
      <c r="AQ959" s="33"/>
      <c r="AR959" s="33"/>
      <c r="AS959" s="33"/>
      <c r="AT959" s="33"/>
      <c r="AU959" s="33"/>
      <c r="AV959" s="33"/>
      <c r="AW959" s="33"/>
      <c r="AX959" s="33"/>
      <c r="AY959" s="33"/>
      <c r="AZ959" s="33"/>
    </row>
    <row r="960" spans="1:52" s="4" customFormat="1" ht="12">
      <c r="A960" s="32"/>
      <c r="B960" s="5"/>
      <c r="C960" s="33"/>
      <c r="D960" s="33"/>
      <c r="E960" s="33"/>
      <c r="F960" s="37"/>
      <c r="G960" s="5"/>
      <c r="H960" s="5"/>
      <c r="I960" s="5"/>
      <c r="J960" s="5"/>
      <c r="K960" s="37"/>
      <c r="L960" s="37"/>
      <c r="M960" s="33"/>
      <c r="N960" s="33"/>
      <c r="O960" s="33"/>
      <c r="P960" s="33"/>
      <c r="Q960" s="33"/>
      <c r="R960" s="33"/>
      <c r="S960" s="33"/>
      <c r="T960" s="33"/>
      <c r="U960" s="33"/>
      <c r="V960" s="33"/>
      <c r="W960" s="33"/>
      <c r="X960" s="33"/>
      <c r="Y960" s="33"/>
      <c r="Z960" s="33"/>
      <c r="AA960" s="33"/>
      <c r="AB960" s="33"/>
      <c r="AC960" s="33"/>
      <c r="AD960" s="33"/>
      <c r="AE960" s="33"/>
      <c r="AF960" s="33"/>
      <c r="AG960" s="33"/>
      <c r="AH960" s="33"/>
      <c r="AI960" s="33"/>
      <c r="AJ960" s="33"/>
      <c r="AK960" s="33"/>
      <c r="AL960" s="33"/>
      <c r="AM960" s="33"/>
      <c r="AN960" s="33"/>
      <c r="AO960" s="33"/>
      <c r="AP960" s="33"/>
      <c r="AQ960" s="33"/>
      <c r="AR960" s="33"/>
      <c r="AS960" s="33"/>
      <c r="AT960" s="33"/>
      <c r="AU960" s="33"/>
      <c r="AV960" s="33"/>
      <c r="AW960" s="33"/>
      <c r="AX960" s="33"/>
      <c r="AY960" s="33"/>
      <c r="AZ960" s="33"/>
    </row>
    <row r="961" spans="1:52" s="4" customFormat="1" ht="12">
      <c r="A961" s="32"/>
      <c r="B961" s="5"/>
      <c r="C961" s="33"/>
      <c r="D961" s="33"/>
      <c r="E961" s="33"/>
      <c r="F961" s="37"/>
      <c r="G961" s="5"/>
      <c r="H961" s="5"/>
      <c r="I961" s="5"/>
      <c r="J961" s="5"/>
      <c r="K961" s="37"/>
      <c r="L961" s="37"/>
      <c r="M961" s="33"/>
      <c r="N961" s="33"/>
      <c r="O961" s="33"/>
      <c r="P961" s="33"/>
      <c r="Q961" s="33"/>
      <c r="R961" s="33"/>
      <c r="S961" s="33"/>
      <c r="T961" s="33"/>
      <c r="U961" s="33"/>
      <c r="V961" s="33"/>
      <c r="W961" s="33"/>
      <c r="X961" s="33"/>
      <c r="Y961" s="33"/>
      <c r="Z961" s="33"/>
      <c r="AA961" s="33"/>
      <c r="AB961" s="33"/>
      <c r="AC961" s="33"/>
      <c r="AD961" s="33"/>
      <c r="AE961" s="33"/>
      <c r="AF961" s="33"/>
      <c r="AG961" s="33"/>
      <c r="AH961" s="33"/>
      <c r="AI961" s="33"/>
      <c r="AJ961" s="33"/>
      <c r="AK961" s="33"/>
      <c r="AL961" s="33"/>
      <c r="AM961" s="33"/>
      <c r="AN961" s="33"/>
      <c r="AO961" s="33"/>
      <c r="AP961" s="33"/>
      <c r="AQ961" s="33"/>
      <c r="AR961" s="33"/>
      <c r="AS961" s="33"/>
      <c r="AT961" s="33"/>
      <c r="AU961" s="33"/>
      <c r="AV961" s="33"/>
      <c r="AW961" s="33"/>
      <c r="AX961" s="33"/>
      <c r="AY961" s="33"/>
      <c r="AZ961" s="33"/>
    </row>
    <row r="962" spans="1:52" s="4" customFormat="1" ht="12">
      <c r="A962" s="32"/>
      <c r="B962" s="5"/>
      <c r="C962" s="33"/>
      <c r="D962" s="33"/>
      <c r="E962" s="33"/>
      <c r="F962" s="37"/>
      <c r="G962" s="5"/>
      <c r="H962" s="5"/>
      <c r="I962" s="5"/>
      <c r="J962" s="5"/>
      <c r="K962" s="37"/>
      <c r="L962" s="37"/>
      <c r="M962" s="33"/>
      <c r="N962" s="33"/>
      <c r="O962" s="33"/>
      <c r="P962" s="33"/>
      <c r="Q962" s="33"/>
      <c r="R962" s="33"/>
      <c r="S962" s="33"/>
      <c r="T962" s="33"/>
      <c r="U962" s="33"/>
      <c r="V962" s="33"/>
      <c r="W962" s="33"/>
      <c r="X962" s="33"/>
      <c r="Y962" s="33"/>
      <c r="Z962" s="33"/>
      <c r="AA962" s="33"/>
      <c r="AB962" s="33"/>
      <c r="AC962" s="33"/>
      <c r="AD962" s="33"/>
      <c r="AE962" s="33"/>
      <c r="AF962" s="33"/>
      <c r="AG962" s="33"/>
      <c r="AH962" s="33"/>
      <c r="AI962" s="33"/>
      <c r="AJ962" s="33"/>
      <c r="AK962" s="33"/>
      <c r="AL962" s="33"/>
      <c r="AM962" s="33"/>
      <c r="AN962" s="33"/>
      <c r="AO962" s="33"/>
      <c r="AP962" s="33"/>
      <c r="AQ962" s="33"/>
      <c r="AR962" s="33"/>
      <c r="AS962" s="33"/>
      <c r="AT962" s="33"/>
      <c r="AU962" s="33"/>
      <c r="AV962" s="33"/>
      <c r="AW962" s="33"/>
      <c r="AX962" s="33"/>
      <c r="AY962" s="33"/>
      <c r="AZ962" s="33"/>
    </row>
    <row r="963" spans="1:52" s="4" customFormat="1" ht="12">
      <c r="A963" s="32"/>
      <c r="B963" s="5"/>
      <c r="C963" s="33"/>
      <c r="D963" s="33"/>
      <c r="E963" s="33"/>
      <c r="F963" s="37"/>
      <c r="G963" s="5"/>
      <c r="H963" s="5"/>
      <c r="I963" s="5"/>
      <c r="J963" s="5"/>
      <c r="K963" s="37"/>
      <c r="L963" s="37"/>
      <c r="M963" s="33"/>
      <c r="N963" s="33"/>
      <c r="O963" s="33"/>
      <c r="P963" s="33"/>
      <c r="Q963" s="33"/>
      <c r="R963" s="33"/>
      <c r="S963" s="33"/>
      <c r="T963" s="33"/>
      <c r="U963" s="33"/>
      <c r="V963" s="33"/>
      <c r="W963" s="33"/>
      <c r="X963" s="33"/>
      <c r="Y963" s="33"/>
      <c r="Z963" s="33"/>
      <c r="AA963" s="33"/>
      <c r="AB963" s="33"/>
      <c r="AC963" s="33"/>
      <c r="AD963" s="33"/>
      <c r="AE963" s="33"/>
      <c r="AF963" s="33"/>
      <c r="AG963" s="33"/>
      <c r="AH963" s="33"/>
      <c r="AI963" s="33"/>
      <c r="AJ963" s="33"/>
      <c r="AK963" s="33"/>
      <c r="AL963" s="33"/>
      <c r="AM963" s="33"/>
      <c r="AN963" s="33"/>
      <c r="AO963" s="33"/>
      <c r="AP963" s="33"/>
      <c r="AQ963" s="33"/>
      <c r="AR963" s="33"/>
      <c r="AS963" s="33"/>
      <c r="AT963" s="33"/>
      <c r="AU963" s="33"/>
      <c r="AV963" s="33"/>
      <c r="AW963" s="33"/>
      <c r="AX963" s="33"/>
      <c r="AY963" s="33"/>
      <c r="AZ963" s="33"/>
    </row>
    <row r="964" spans="1:52" s="4" customFormat="1" ht="12">
      <c r="A964" s="32"/>
      <c r="B964" s="5"/>
      <c r="C964" s="33"/>
      <c r="D964" s="33"/>
      <c r="E964" s="33"/>
      <c r="F964" s="37"/>
      <c r="G964" s="5"/>
      <c r="H964" s="5"/>
      <c r="I964" s="5"/>
      <c r="J964" s="5"/>
      <c r="K964" s="37"/>
      <c r="L964" s="37"/>
      <c r="M964" s="33"/>
      <c r="N964" s="33"/>
      <c r="O964" s="33"/>
      <c r="P964" s="33"/>
      <c r="Q964" s="33"/>
      <c r="R964" s="33"/>
      <c r="S964" s="33"/>
      <c r="T964" s="33"/>
      <c r="U964" s="33"/>
      <c r="V964" s="33"/>
      <c r="W964" s="33"/>
      <c r="X964" s="33"/>
      <c r="Y964" s="33"/>
      <c r="Z964" s="33"/>
      <c r="AA964" s="33"/>
      <c r="AB964" s="33"/>
      <c r="AC964" s="33"/>
      <c r="AD964" s="33"/>
      <c r="AE964" s="33"/>
      <c r="AF964" s="33"/>
      <c r="AG964" s="33"/>
      <c r="AH964" s="33"/>
      <c r="AI964" s="33"/>
      <c r="AJ964" s="33"/>
      <c r="AK964" s="33"/>
      <c r="AL964" s="33"/>
      <c r="AM964" s="33"/>
      <c r="AN964" s="33"/>
      <c r="AO964" s="33"/>
      <c r="AP964" s="33"/>
      <c r="AQ964" s="33"/>
      <c r="AR964" s="33"/>
      <c r="AS964" s="33"/>
      <c r="AT964" s="33"/>
      <c r="AU964" s="33"/>
      <c r="AV964" s="33"/>
      <c r="AW964" s="33"/>
      <c r="AX964" s="33"/>
      <c r="AY964" s="33"/>
      <c r="AZ964" s="33"/>
    </row>
    <row r="965" spans="1:52" s="4" customFormat="1" ht="12">
      <c r="A965" s="32"/>
      <c r="B965" s="5"/>
      <c r="C965" s="33"/>
      <c r="D965" s="33"/>
      <c r="E965" s="33"/>
      <c r="F965" s="37"/>
      <c r="G965" s="5"/>
      <c r="H965" s="5"/>
      <c r="I965" s="5"/>
      <c r="J965" s="5"/>
      <c r="K965" s="37"/>
      <c r="L965" s="37"/>
      <c r="M965" s="33"/>
      <c r="N965" s="33"/>
      <c r="O965" s="33"/>
      <c r="P965" s="33"/>
      <c r="Q965" s="33"/>
      <c r="R965" s="33"/>
      <c r="S965" s="33"/>
      <c r="T965" s="33"/>
      <c r="U965" s="33"/>
      <c r="V965" s="33"/>
      <c r="W965" s="33"/>
      <c r="X965" s="33"/>
      <c r="Y965" s="33"/>
      <c r="Z965" s="33"/>
      <c r="AA965" s="33"/>
      <c r="AB965" s="33"/>
      <c r="AC965" s="33"/>
      <c r="AD965" s="33"/>
      <c r="AE965" s="33"/>
      <c r="AF965" s="33"/>
      <c r="AG965" s="33"/>
      <c r="AH965" s="33"/>
      <c r="AI965" s="33"/>
      <c r="AJ965" s="33"/>
      <c r="AK965" s="33"/>
      <c r="AL965" s="33"/>
      <c r="AM965" s="33"/>
      <c r="AN965" s="33"/>
      <c r="AO965" s="33"/>
      <c r="AP965" s="33"/>
      <c r="AQ965" s="33"/>
      <c r="AR965" s="33"/>
      <c r="AS965" s="33"/>
      <c r="AT965" s="33"/>
      <c r="AU965" s="33"/>
      <c r="AV965" s="33"/>
      <c r="AW965" s="33"/>
      <c r="AX965" s="33"/>
      <c r="AY965" s="33"/>
      <c r="AZ965" s="33"/>
    </row>
    <row r="966" spans="1:52" s="4" customFormat="1" ht="12">
      <c r="A966" s="32"/>
      <c r="B966" s="5"/>
      <c r="C966" s="33"/>
      <c r="D966" s="33"/>
      <c r="E966" s="33"/>
      <c r="F966" s="37"/>
      <c r="G966" s="5"/>
      <c r="H966" s="5"/>
      <c r="I966" s="5"/>
      <c r="J966" s="5"/>
      <c r="K966" s="37"/>
      <c r="L966" s="37"/>
      <c r="M966" s="33"/>
      <c r="N966" s="33"/>
      <c r="O966" s="33"/>
      <c r="P966" s="33"/>
      <c r="Q966" s="33"/>
      <c r="R966" s="33"/>
      <c r="S966" s="33"/>
      <c r="T966" s="33"/>
      <c r="U966" s="33"/>
      <c r="V966" s="33"/>
      <c r="W966" s="33"/>
      <c r="X966" s="33"/>
      <c r="Y966" s="33"/>
      <c r="Z966" s="33"/>
      <c r="AA966" s="33"/>
      <c r="AB966" s="33"/>
      <c r="AC966" s="33"/>
      <c r="AD966" s="33"/>
      <c r="AE966" s="33"/>
      <c r="AF966" s="33"/>
      <c r="AG966" s="33"/>
      <c r="AH966" s="33"/>
      <c r="AI966" s="33"/>
      <c r="AJ966" s="33"/>
      <c r="AK966" s="33"/>
      <c r="AL966" s="33"/>
      <c r="AM966" s="33"/>
      <c r="AN966" s="33"/>
      <c r="AO966" s="33"/>
      <c r="AP966" s="33"/>
      <c r="AQ966" s="33"/>
      <c r="AR966" s="33"/>
      <c r="AS966" s="33"/>
      <c r="AT966" s="33"/>
      <c r="AU966" s="33"/>
      <c r="AV966" s="33"/>
      <c r="AW966" s="33"/>
      <c r="AX966" s="33"/>
      <c r="AY966" s="33"/>
      <c r="AZ966" s="33"/>
    </row>
    <row r="967" spans="1:52" s="4" customFormat="1" ht="12">
      <c r="A967" s="32"/>
      <c r="B967" s="5"/>
      <c r="C967" s="33"/>
      <c r="D967" s="33"/>
      <c r="E967" s="33"/>
      <c r="F967" s="37"/>
      <c r="G967" s="5"/>
      <c r="H967" s="5"/>
      <c r="I967" s="5"/>
      <c r="J967" s="5"/>
      <c r="K967" s="37"/>
      <c r="L967" s="37"/>
      <c r="M967" s="33"/>
      <c r="N967" s="33"/>
      <c r="O967" s="33"/>
      <c r="P967" s="33"/>
      <c r="Q967" s="33"/>
      <c r="R967" s="33"/>
      <c r="S967" s="33"/>
      <c r="T967" s="33"/>
      <c r="U967" s="33"/>
      <c r="V967" s="33"/>
      <c r="W967" s="33"/>
      <c r="X967" s="33"/>
      <c r="Y967" s="33"/>
      <c r="Z967" s="33"/>
      <c r="AA967" s="33"/>
      <c r="AB967" s="33"/>
      <c r="AC967" s="33"/>
      <c r="AD967" s="33"/>
      <c r="AE967" s="33"/>
      <c r="AF967" s="33"/>
      <c r="AG967" s="33"/>
      <c r="AH967" s="33"/>
      <c r="AI967" s="33"/>
      <c r="AJ967" s="33"/>
      <c r="AK967" s="33"/>
      <c r="AL967" s="33"/>
      <c r="AM967" s="33"/>
      <c r="AN967" s="33"/>
      <c r="AO967" s="33"/>
      <c r="AP967" s="33"/>
      <c r="AQ967" s="33"/>
      <c r="AR967" s="33"/>
      <c r="AS967" s="33"/>
      <c r="AT967" s="33"/>
      <c r="AU967" s="33"/>
      <c r="AV967" s="33"/>
      <c r="AW967" s="33"/>
      <c r="AX967" s="33"/>
      <c r="AY967" s="33"/>
      <c r="AZ967" s="33"/>
    </row>
    <row r="968" spans="1:52" s="4" customFormat="1" ht="12">
      <c r="A968" s="32"/>
      <c r="B968" s="5"/>
      <c r="C968" s="33"/>
      <c r="D968" s="33"/>
      <c r="E968" s="33"/>
      <c r="F968" s="37"/>
      <c r="G968" s="5"/>
      <c r="H968" s="5"/>
      <c r="I968" s="5"/>
      <c r="J968" s="5"/>
      <c r="K968" s="37"/>
      <c r="L968" s="37"/>
      <c r="M968" s="33"/>
      <c r="N968" s="33"/>
      <c r="O968" s="33"/>
      <c r="P968" s="33"/>
      <c r="Q968" s="33"/>
      <c r="R968" s="33"/>
      <c r="S968" s="33"/>
      <c r="T968" s="33"/>
      <c r="U968" s="33"/>
      <c r="V968" s="33"/>
      <c r="W968" s="33"/>
      <c r="X968" s="33"/>
      <c r="Y968" s="33"/>
      <c r="Z968" s="33"/>
      <c r="AA968" s="33"/>
      <c r="AB968" s="33"/>
      <c r="AC968" s="33"/>
      <c r="AD968" s="33"/>
      <c r="AE968" s="33"/>
      <c r="AF968" s="33"/>
      <c r="AG968" s="33"/>
      <c r="AH968" s="33"/>
      <c r="AI968" s="33"/>
      <c r="AJ968" s="33"/>
      <c r="AK968" s="33"/>
      <c r="AL968" s="33"/>
      <c r="AM968" s="33"/>
      <c r="AN968" s="33"/>
      <c r="AO968" s="33"/>
      <c r="AP968" s="33"/>
      <c r="AQ968" s="33"/>
      <c r="AR968" s="33"/>
      <c r="AS968" s="33"/>
      <c r="AT968" s="33"/>
      <c r="AU968" s="33"/>
      <c r="AV968" s="33"/>
      <c r="AW968" s="33"/>
      <c r="AX968" s="33"/>
      <c r="AY968" s="33"/>
      <c r="AZ968" s="33"/>
    </row>
    <row r="969" spans="1:52" s="4" customFormat="1" ht="12">
      <c r="A969" s="32"/>
      <c r="B969" s="5"/>
      <c r="C969" s="33"/>
      <c r="D969" s="33"/>
      <c r="E969" s="33"/>
      <c r="F969" s="37"/>
      <c r="G969" s="5"/>
      <c r="H969" s="5"/>
      <c r="I969" s="5"/>
      <c r="J969" s="5"/>
      <c r="K969" s="37"/>
      <c r="L969" s="37"/>
      <c r="M969" s="33"/>
      <c r="N969" s="33"/>
      <c r="O969" s="33"/>
      <c r="P969" s="33"/>
      <c r="Q969" s="33"/>
      <c r="R969" s="33"/>
      <c r="S969" s="33"/>
      <c r="T969" s="33"/>
      <c r="U969" s="33"/>
      <c r="V969" s="33"/>
      <c r="W969" s="33"/>
      <c r="X969" s="33"/>
      <c r="Y969" s="33"/>
      <c r="Z969" s="33"/>
      <c r="AA969" s="33"/>
      <c r="AB969" s="33"/>
      <c r="AC969" s="33"/>
      <c r="AD969" s="33"/>
      <c r="AE969" s="33"/>
      <c r="AF969" s="33"/>
      <c r="AG969" s="33"/>
      <c r="AH969" s="33"/>
      <c r="AI969" s="33"/>
      <c r="AJ969" s="33"/>
      <c r="AK969" s="33"/>
      <c r="AL969" s="33"/>
      <c r="AM969" s="33"/>
      <c r="AN969" s="33"/>
      <c r="AO969" s="33"/>
      <c r="AP969" s="33"/>
      <c r="AQ969" s="33"/>
      <c r="AR969" s="33"/>
      <c r="AS969" s="33"/>
      <c r="AT969" s="33"/>
      <c r="AU969" s="33"/>
      <c r="AV969" s="33"/>
      <c r="AW969" s="33"/>
      <c r="AX969" s="33"/>
      <c r="AY969" s="33"/>
      <c r="AZ969" s="33"/>
    </row>
    <row r="970" spans="1:52" s="4" customFormat="1" ht="12">
      <c r="A970" s="32"/>
      <c r="B970" s="5"/>
      <c r="C970" s="33"/>
      <c r="D970" s="33"/>
      <c r="E970" s="33"/>
      <c r="F970" s="37"/>
      <c r="G970" s="5"/>
      <c r="H970" s="5"/>
      <c r="I970" s="5"/>
      <c r="J970" s="5"/>
      <c r="K970" s="37"/>
      <c r="L970" s="37"/>
      <c r="M970" s="33"/>
      <c r="N970" s="33"/>
      <c r="O970" s="33"/>
      <c r="P970" s="33"/>
      <c r="Q970" s="33"/>
      <c r="R970" s="33"/>
      <c r="S970" s="33"/>
      <c r="T970" s="33"/>
      <c r="U970" s="33"/>
      <c r="V970" s="33"/>
      <c r="W970" s="33"/>
      <c r="X970" s="33"/>
      <c r="Y970" s="33"/>
      <c r="Z970" s="33"/>
      <c r="AA970" s="33"/>
      <c r="AB970" s="33"/>
      <c r="AC970" s="33"/>
      <c r="AD970" s="33"/>
      <c r="AE970" s="33"/>
      <c r="AF970" s="33"/>
      <c r="AG970" s="33"/>
      <c r="AH970" s="33"/>
      <c r="AI970" s="33"/>
      <c r="AJ970" s="33"/>
      <c r="AK970" s="33"/>
      <c r="AL970" s="33"/>
      <c r="AM970" s="33"/>
      <c r="AN970" s="33"/>
      <c r="AO970" s="33"/>
      <c r="AP970" s="33"/>
      <c r="AQ970" s="33"/>
      <c r="AR970" s="33"/>
      <c r="AS970" s="33"/>
      <c r="AT970" s="33"/>
      <c r="AU970" s="33"/>
      <c r="AV970" s="33"/>
      <c r="AW970" s="33"/>
      <c r="AX970" s="33"/>
      <c r="AY970" s="33"/>
      <c r="AZ970" s="33"/>
    </row>
    <row r="971" spans="1:52" s="4" customFormat="1" ht="12">
      <c r="A971" s="32"/>
      <c r="B971" s="5"/>
      <c r="C971" s="33"/>
      <c r="D971" s="33"/>
      <c r="E971" s="33"/>
      <c r="F971" s="37"/>
      <c r="G971" s="5"/>
      <c r="H971" s="5"/>
      <c r="I971" s="5"/>
      <c r="J971" s="5"/>
      <c r="K971" s="37"/>
      <c r="L971" s="37"/>
      <c r="M971" s="33"/>
      <c r="N971" s="33"/>
      <c r="O971" s="33"/>
      <c r="P971" s="33"/>
      <c r="Q971" s="33"/>
      <c r="R971" s="33"/>
      <c r="S971" s="33"/>
      <c r="T971" s="33"/>
      <c r="U971" s="33"/>
      <c r="V971" s="33"/>
      <c r="W971" s="33"/>
      <c r="X971" s="33"/>
      <c r="Y971" s="33"/>
      <c r="Z971" s="33"/>
      <c r="AA971" s="33"/>
      <c r="AB971" s="33"/>
      <c r="AC971" s="33"/>
      <c r="AD971" s="33"/>
      <c r="AE971" s="33"/>
      <c r="AF971" s="33"/>
      <c r="AG971" s="33"/>
      <c r="AH971" s="33"/>
      <c r="AI971" s="33"/>
      <c r="AJ971" s="33"/>
      <c r="AK971" s="33"/>
      <c r="AL971" s="33"/>
      <c r="AM971" s="33"/>
      <c r="AN971" s="33"/>
      <c r="AO971" s="33"/>
      <c r="AP971" s="33"/>
      <c r="AQ971" s="33"/>
      <c r="AR971" s="33"/>
      <c r="AS971" s="33"/>
      <c r="AT971" s="33"/>
      <c r="AU971" s="33"/>
      <c r="AV971" s="33"/>
      <c r="AW971" s="33"/>
      <c r="AX971" s="33"/>
      <c r="AY971" s="33"/>
      <c r="AZ971" s="33"/>
    </row>
    <row r="972" spans="1:52" s="4" customFormat="1" ht="12">
      <c r="A972" s="32"/>
      <c r="B972" s="5"/>
      <c r="C972" s="33"/>
      <c r="D972" s="33"/>
      <c r="E972" s="33"/>
      <c r="F972" s="37"/>
      <c r="G972" s="5"/>
      <c r="H972" s="5"/>
      <c r="I972" s="5"/>
      <c r="J972" s="5"/>
      <c r="K972" s="37"/>
      <c r="L972" s="37"/>
      <c r="M972" s="33"/>
      <c r="N972" s="33"/>
      <c r="O972" s="33"/>
      <c r="P972" s="33"/>
      <c r="Q972" s="33"/>
      <c r="R972" s="33"/>
      <c r="S972" s="33"/>
      <c r="T972" s="33"/>
      <c r="U972" s="33"/>
      <c r="V972" s="33"/>
      <c r="W972" s="33"/>
      <c r="X972" s="33"/>
      <c r="Y972" s="33"/>
      <c r="Z972" s="33"/>
      <c r="AA972" s="33"/>
      <c r="AB972" s="33"/>
      <c r="AC972" s="33"/>
      <c r="AD972" s="33"/>
      <c r="AE972" s="33"/>
      <c r="AF972" s="33"/>
      <c r="AG972" s="33"/>
      <c r="AH972" s="33"/>
      <c r="AI972" s="33"/>
      <c r="AJ972" s="33"/>
      <c r="AK972" s="33"/>
      <c r="AL972" s="33"/>
      <c r="AM972" s="33"/>
      <c r="AN972" s="33"/>
      <c r="AO972" s="33"/>
      <c r="AP972" s="33"/>
      <c r="AQ972" s="33"/>
      <c r="AR972" s="33"/>
      <c r="AS972" s="33"/>
      <c r="AT972" s="33"/>
      <c r="AU972" s="33"/>
      <c r="AV972" s="33"/>
      <c r="AW972" s="33"/>
      <c r="AX972" s="33"/>
      <c r="AY972" s="33"/>
      <c r="AZ972" s="33"/>
    </row>
    <row r="973" spans="1:52" s="4" customFormat="1" ht="12">
      <c r="A973" s="32"/>
      <c r="B973" s="5"/>
      <c r="C973" s="33"/>
      <c r="D973" s="33"/>
      <c r="E973" s="33"/>
      <c r="F973" s="37"/>
      <c r="G973" s="5"/>
      <c r="H973" s="5"/>
      <c r="I973" s="5"/>
      <c r="J973" s="5"/>
      <c r="K973" s="37"/>
      <c r="L973" s="37"/>
      <c r="M973" s="33"/>
      <c r="N973" s="33"/>
      <c r="O973" s="33"/>
      <c r="P973" s="33"/>
      <c r="Q973" s="33"/>
      <c r="R973" s="33"/>
      <c r="S973" s="33"/>
      <c r="T973" s="33"/>
      <c r="U973" s="33"/>
      <c r="V973" s="33"/>
      <c r="W973" s="33"/>
      <c r="X973" s="33"/>
      <c r="Y973" s="33"/>
      <c r="Z973" s="33"/>
      <c r="AA973" s="33"/>
      <c r="AB973" s="33"/>
      <c r="AC973" s="33"/>
      <c r="AD973" s="33"/>
      <c r="AE973" s="33"/>
      <c r="AF973" s="33"/>
      <c r="AG973" s="33"/>
      <c r="AH973" s="33"/>
      <c r="AI973" s="33"/>
      <c r="AJ973" s="33"/>
      <c r="AK973" s="33"/>
      <c r="AL973" s="33"/>
      <c r="AM973" s="33"/>
      <c r="AN973" s="33"/>
      <c r="AO973" s="33"/>
      <c r="AP973" s="33"/>
      <c r="AQ973" s="33"/>
      <c r="AR973" s="33"/>
      <c r="AS973" s="33"/>
      <c r="AT973" s="33"/>
      <c r="AU973" s="33"/>
      <c r="AV973" s="33"/>
      <c r="AW973" s="33"/>
      <c r="AX973" s="33"/>
      <c r="AY973" s="33"/>
      <c r="AZ973" s="33"/>
    </row>
    <row r="974" spans="1:52" s="4" customFormat="1" ht="12">
      <c r="A974" s="32"/>
      <c r="B974" s="5"/>
      <c r="C974" s="33"/>
      <c r="D974" s="33"/>
      <c r="E974" s="33"/>
      <c r="F974" s="37"/>
      <c r="G974" s="5"/>
      <c r="H974" s="5"/>
      <c r="I974" s="5"/>
      <c r="J974" s="5"/>
      <c r="K974" s="37"/>
      <c r="L974" s="37"/>
      <c r="M974" s="33"/>
      <c r="N974" s="33"/>
      <c r="O974" s="33"/>
      <c r="P974" s="33"/>
      <c r="Q974" s="33"/>
      <c r="R974" s="33"/>
      <c r="S974" s="33"/>
      <c r="T974" s="33"/>
      <c r="U974" s="33"/>
      <c r="V974" s="33"/>
      <c r="W974" s="33"/>
      <c r="X974" s="33"/>
      <c r="Y974" s="33"/>
      <c r="Z974" s="33"/>
      <c r="AA974" s="33"/>
      <c r="AB974" s="33"/>
      <c r="AC974" s="33"/>
      <c r="AD974" s="33"/>
      <c r="AE974" s="33"/>
      <c r="AF974" s="33"/>
      <c r="AG974" s="33"/>
      <c r="AH974" s="33"/>
      <c r="AI974" s="33"/>
      <c r="AJ974" s="33"/>
      <c r="AK974" s="33"/>
      <c r="AL974" s="33"/>
      <c r="AM974" s="33"/>
      <c r="AN974" s="33"/>
      <c r="AO974" s="33"/>
      <c r="AP974" s="33"/>
      <c r="AQ974" s="33"/>
      <c r="AR974" s="33"/>
      <c r="AS974" s="33"/>
      <c r="AT974" s="33"/>
      <c r="AU974" s="33"/>
      <c r="AV974" s="33"/>
      <c r="AW974" s="33"/>
      <c r="AX974" s="33"/>
      <c r="AY974" s="33"/>
      <c r="AZ974" s="33"/>
    </row>
    <row r="975" spans="1:52" s="4" customFormat="1" ht="12">
      <c r="A975" s="32"/>
      <c r="B975" s="5"/>
      <c r="C975" s="33"/>
      <c r="D975" s="33"/>
      <c r="E975" s="33"/>
      <c r="F975" s="37"/>
      <c r="G975" s="5"/>
      <c r="H975" s="5"/>
      <c r="I975" s="5"/>
      <c r="J975" s="5"/>
      <c r="K975" s="37"/>
      <c r="L975" s="37"/>
      <c r="M975" s="33"/>
      <c r="N975" s="33"/>
      <c r="O975" s="33"/>
      <c r="P975" s="33"/>
      <c r="Q975" s="33"/>
      <c r="R975" s="33"/>
      <c r="S975" s="33"/>
      <c r="T975" s="33"/>
      <c r="U975" s="33"/>
      <c r="V975" s="33"/>
      <c r="W975" s="33"/>
      <c r="X975" s="33"/>
      <c r="Y975" s="33"/>
      <c r="Z975" s="33"/>
      <c r="AA975" s="33"/>
      <c r="AB975" s="33"/>
      <c r="AC975" s="33"/>
      <c r="AD975" s="33"/>
      <c r="AE975" s="33"/>
      <c r="AF975" s="33"/>
      <c r="AG975" s="33"/>
      <c r="AH975" s="33"/>
      <c r="AI975" s="33"/>
      <c r="AJ975" s="33"/>
      <c r="AK975" s="33"/>
      <c r="AL975" s="33"/>
      <c r="AM975" s="33"/>
      <c r="AN975" s="33"/>
      <c r="AO975" s="33"/>
      <c r="AP975" s="33"/>
      <c r="AQ975" s="33"/>
      <c r="AR975" s="33"/>
      <c r="AS975" s="33"/>
      <c r="AT975" s="33"/>
      <c r="AU975" s="33"/>
      <c r="AV975" s="33"/>
      <c r="AW975" s="33"/>
      <c r="AX975" s="33"/>
      <c r="AY975" s="33"/>
      <c r="AZ975" s="33"/>
    </row>
    <row r="976" spans="1:52" s="4" customFormat="1" ht="12">
      <c r="A976" s="32"/>
      <c r="B976" s="5"/>
      <c r="C976" s="33"/>
      <c r="D976" s="33"/>
      <c r="E976" s="33"/>
      <c r="F976" s="37"/>
      <c r="G976" s="5"/>
      <c r="H976" s="5"/>
      <c r="I976" s="5"/>
      <c r="J976" s="5"/>
      <c r="K976" s="37"/>
      <c r="L976" s="37"/>
      <c r="M976" s="33"/>
      <c r="N976" s="33"/>
      <c r="O976" s="33"/>
      <c r="P976" s="33"/>
      <c r="Q976" s="33"/>
      <c r="R976" s="33"/>
      <c r="S976" s="33"/>
      <c r="T976" s="33"/>
      <c r="U976" s="33"/>
      <c r="V976" s="33"/>
      <c r="W976" s="33"/>
      <c r="X976" s="33"/>
      <c r="Y976" s="33"/>
      <c r="Z976" s="33"/>
      <c r="AA976" s="33"/>
      <c r="AB976" s="33"/>
      <c r="AC976" s="33"/>
      <c r="AD976" s="33"/>
      <c r="AE976" s="33"/>
      <c r="AF976" s="33"/>
      <c r="AG976" s="33"/>
      <c r="AH976" s="33"/>
      <c r="AI976" s="33"/>
      <c r="AJ976" s="33"/>
      <c r="AK976" s="33"/>
      <c r="AL976" s="33"/>
      <c r="AM976" s="33"/>
      <c r="AN976" s="33"/>
      <c r="AO976" s="33"/>
      <c r="AP976" s="33"/>
      <c r="AQ976" s="33"/>
      <c r="AR976" s="33"/>
      <c r="AS976" s="33"/>
      <c r="AT976" s="33"/>
      <c r="AU976" s="33"/>
      <c r="AV976" s="33"/>
      <c r="AW976" s="33"/>
      <c r="AX976" s="33"/>
      <c r="AY976" s="33"/>
      <c r="AZ976" s="33"/>
    </row>
    <row r="977" spans="1:52" s="4" customFormat="1" ht="12">
      <c r="A977" s="32"/>
      <c r="B977" s="5"/>
      <c r="C977" s="33"/>
      <c r="D977" s="33"/>
      <c r="E977" s="33"/>
      <c r="F977" s="37"/>
      <c r="G977" s="5"/>
      <c r="H977" s="5"/>
      <c r="I977" s="5"/>
      <c r="J977" s="5"/>
      <c r="K977" s="37"/>
      <c r="L977" s="37"/>
      <c r="M977" s="33"/>
      <c r="N977" s="33"/>
      <c r="O977" s="33"/>
      <c r="P977" s="33"/>
      <c r="Q977" s="33"/>
      <c r="R977" s="33"/>
      <c r="S977" s="33"/>
      <c r="T977" s="33"/>
      <c r="U977" s="33"/>
      <c r="V977" s="33"/>
      <c r="W977" s="33"/>
      <c r="X977" s="33"/>
      <c r="Y977" s="33"/>
      <c r="Z977" s="33"/>
      <c r="AA977" s="33"/>
      <c r="AB977" s="33"/>
      <c r="AC977" s="33"/>
      <c r="AD977" s="33"/>
      <c r="AE977" s="33"/>
      <c r="AF977" s="33"/>
      <c r="AG977" s="33"/>
      <c r="AH977" s="33"/>
      <c r="AI977" s="33"/>
      <c r="AJ977" s="33"/>
      <c r="AK977" s="33"/>
      <c r="AL977" s="33"/>
      <c r="AM977" s="33"/>
      <c r="AN977" s="33"/>
      <c r="AO977" s="33"/>
      <c r="AP977" s="33"/>
      <c r="AQ977" s="33"/>
      <c r="AR977" s="33"/>
      <c r="AS977" s="33"/>
      <c r="AT977" s="33"/>
      <c r="AU977" s="33"/>
      <c r="AV977" s="33"/>
      <c r="AW977" s="33"/>
      <c r="AX977" s="33"/>
      <c r="AY977" s="33"/>
      <c r="AZ977" s="33"/>
    </row>
    <row r="978" spans="1:52" s="4" customFormat="1" ht="12">
      <c r="A978" s="32"/>
      <c r="B978" s="5"/>
      <c r="C978" s="33"/>
      <c r="D978" s="33"/>
      <c r="E978" s="33"/>
      <c r="F978" s="37"/>
      <c r="G978" s="5"/>
      <c r="H978" s="5"/>
      <c r="I978" s="5"/>
      <c r="J978" s="5"/>
      <c r="K978" s="37"/>
      <c r="L978" s="37"/>
      <c r="M978" s="33"/>
      <c r="N978" s="33"/>
      <c r="O978" s="33"/>
      <c r="P978" s="33"/>
      <c r="Q978" s="33"/>
      <c r="R978" s="33"/>
      <c r="S978" s="33"/>
      <c r="T978" s="33"/>
      <c r="U978" s="33"/>
      <c r="V978" s="33"/>
      <c r="W978" s="33"/>
      <c r="X978" s="33"/>
      <c r="Y978" s="33"/>
      <c r="Z978" s="33"/>
      <c r="AA978" s="33"/>
      <c r="AB978" s="33"/>
      <c r="AC978" s="33"/>
      <c r="AD978" s="33"/>
      <c r="AE978" s="33"/>
      <c r="AF978" s="33"/>
      <c r="AG978" s="33"/>
      <c r="AH978" s="33"/>
      <c r="AI978" s="33"/>
      <c r="AJ978" s="33"/>
      <c r="AK978" s="33"/>
      <c r="AL978" s="33"/>
      <c r="AM978" s="33"/>
      <c r="AN978" s="33"/>
      <c r="AO978" s="33"/>
      <c r="AP978" s="33"/>
      <c r="AQ978" s="33"/>
      <c r="AR978" s="33"/>
      <c r="AS978" s="33"/>
      <c r="AT978" s="33"/>
      <c r="AU978" s="33"/>
      <c r="AV978" s="33"/>
      <c r="AW978" s="33"/>
      <c r="AX978" s="33"/>
      <c r="AY978" s="33"/>
      <c r="AZ978" s="33"/>
    </row>
    <row r="979" spans="1:52" s="4" customFormat="1" ht="12">
      <c r="A979" s="32"/>
      <c r="B979" s="5"/>
      <c r="C979" s="33"/>
      <c r="D979" s="33"/>
      <c r="E979" s="33"/>
      <c r="F979" s="37"/>
      <c r="G979" s="5"/>
      <c r="H979" s="5"/>
      <c r="I979" s="5"/>
      <c r="J979" s="5"/>
      <c r="K979" s="37"/>
      <c r="L979" s="37"/>
      <c r="M979" s="33"/>
      <c r="N979" s="33"/>
      <c r="O979" s="33"/>
      <c r="P979" s="33"/>
      <c r="Q979" s="33"/>
      <c r="R979" s="33"/>
      <c r="S979" s="33"/>
      <c r="T979" s="33"/>
      <c r="U979" s="33"/>
      <c r="V979" s="33"/>
      <c r="W979" s="33"/>
      <c r="X979" s="33"/>
      <c r="Y979" s="33"/>
      <c r="Z979" s="33"/>
      <c r="AA979" s="33"/>
      <c r="AB979" s="33"/>
      <c r="AC979" s="33"/>
      <c r="AD979" s="33"/>
      <c r="AE979" s="33"/>
      <c r="AF979" s="33"/>
      <c r="AG979" s="33"/>
      <c r="AH979" s="33"/>
      <c r="AI979" s="33"/>
      <c r="AJ979" s="33"/>
      <c r="AK979" s="33"/>
      <c r="AL979" s="33"/>
      <c r="AM979" s="33"/>
      <c r="AN979" s="33"/>
      <c r="AO979" s="33"/>
      <c r="AP979" s="33"/>
      <c r="AQ979" s="33"/>
      <c r="AR979" s="33"/>
      <c r="AS979" s="33"/>
      <c r="AT979" s="33"/>
      <c r="AU979" s="33"/>
      <c r="AV979" s="33"/>
      <c r="AW979" s="33"/>
      <c r="AX979" s="33"/>
      <c r="AY979" s="33"/>
      <c r="AZ979" s="33"/>
    </row>
    <row r="980" spans="1:52" s="4" customFormat="1" ht="12">
      <c r="A980" s="32"/>
      <c r="B980" s="5"/>
      <c r="C980" s="33"/>
      <c r="D980" s="33"/>
      <c r="E980" s="33"/>
      <c r="F980" s="37"/>
      <c r="G980" s="5"/>
      <c r="H980" s="5"/>
      <c r="I980" s="5"/>
      <c r="J980" s="5"/>
      <c r="K980" s="37"/>
      <c r="L980" s="37"/>
      <c r="M980" s="33"/>
      <c r="N980" s="33"/>
      <c r="O980" s="33"/>
      <c r="P980" s="33"/>
      <c r="Q980" s="33"/>
      <c r="R980" s="33"/>
      <c r="S980" s="33"/>
      <c r="T980" s="33"/>
      <c r="U980" s="33"/>
      <c r="V980" s="33"/>
      <c r="W980" s="33"/>
      <c r="X980" s="33"/>
      <c r="Y980" s="33"/>
      <c r="Z980" s="33"/>
      <c r="AA980" s="33"/>
      <c r="AB980" s="33"/>
      <c r="AC980" s="33"/>
      <c r="AD980" s="33"/>
      <c r="AE980" s="33"/>
      <c r="AF980" s="33"/>
      <c r="AG980" s="33"/>
      <c r="AH980" s="33"/>
      <c r="AI980" s="33"/>
      <c r="AJ980" s="33"/>
      <c r="AK980" s="33"/>
      <c r="AL980" s="33"/>
      <c r="AM980" s="33"/>
      <c r="AN980" s="33"/>
      <c r="AO980" s="33"/>
      <c r="AP980" s="33"/>
      <c r="AQ980" s="33"/>
      <c r="AR980" s="33"/>
      <c r="AS980" s="33"/>
      <c r="AT980" s="33"/>
      <c r="AU980" s="33"/>
      <c r="AV980" s="33"/>
      <c r="AW980" s="33"/>
      <c r="AX980" s="33"/>
      <c r="AY980" s="33"/>
      <c r="AZ980" s="33"/>
    </row>
    <row r="981" spans="1:52" s="4" customFormat="1" ht="12">
      <c r="A981" s="32"/>
      <c r="B981" s="5"/>
      <c r="C981" s="33"/>
      <c r="D981" s="33"/>
      <c r="E981" s="33"/>
      <c r="F981" s="37"/>
      <c r="G981" s="5"/>
      <c r="H981" s="5"/>
      <c r="I981" s="5"/>
      <c r="J981" s="5"/>
      <c r="K981" s="37"/>
      <c r="L981" s="37"/>
      <c r="M981" s="33"/>
      <c r="N981" s="33"/>
      <c r="O981" s="33"/>
      <c r="P981" s="33"/>
      <c r="Q981" s="33"/>
      <c r="R981" s="33"/>
      <c r="S981" s="33"/>
      <c r="T981" s="33"/>
      <c r="U981" s="33"/>
      <c r="V981" s="33"/>
      <c r="W981" s="33"/>
      <c r="X981" s="33"/>
      <c r="Y981" s="33"/>
      <c r="Z981" s="33"/>
      <c r="AA981" s="33"/>
      <c r="AB981" s="33"/>
      <c r="AC981" s="33"/>
      <c r="AD981" s="33"/>
      <c r="AE981" s="33"/>
      <c r="AF981" s="33"/>
      <c r="AG981" s="33"/>
      <c r="AH981" s="33"/>
      <c r="AI981" s="33"/>
      <c r="AJ981" s="33"/>
      <c r="AK981" s="33"/>
      <c r="AL981" s="33"/>
      <c r="AM981" s="33"/>
      <c r="AN981" s="33"/>
      <c r="AO981" s="33"/>
      <c r="AP981" s="33"/>
      <c r="AQ981" s="33"/>
      <c r="AR981" s="33"/>
      <c r="AS981" s="33"/>
      <c r="AT981" s="33"/>
      <c r="AU981" s="33"/>
      <c r="AV981" s="33"/>
      <c r="AW981" s="33"/>
      <c r="AX981" s="33"/>
      <c r="AY981" s="33"/>
      <c r="AZ981" s="33"/>
    </row>
    <row r="982" spans="1:52" s="4" customFormat="1" ht="12">
      <c r="A982" s="32"/>
      <c r="B982" s="5"/>
      <c r="C982" s="33"/>
      <c r="D982" s="33"/>
      <c r="E982" s="33"/>
      <c r="F982" s="37"/>
      <c r="G982" s="5"/>
      <c r="H982" s="5"/>
      <c r="I982" s="5"/>
      <c r="J982" s="5"/>
      <c r="K982" s="37"/>
      <c r="L982" s="37"/>
      <c r="M982" s="33"/>
      <c r="N982" s="33"/>
      <c r="O982" s="33"/>
      <c r="P982" s="33"/>
      <c r="Q982" s="33"/>
      <c r="R982" s="33"/>
      <c r="S982" s="33"/>
      <c r="T982" s="33"/>
      <c r="U982" s="33"/>
      <c r="V982" s="33"/>
      <c r="W982" s="33"/>
      <c r="X982" s="33"/>
      <c r="Y982" s="33"/>
      <c r="Z982" s="33"/>
      <c r="AA982" s="33"/>
      <c r="AB982" s="33"/>
      <c r="AC982" s="33"/>
      <c r="AD982" s="33"/>
      <c r="AE982" s="33"/>
      <c r="AF982" s="33"/>
      <c r="AG982" s="33"/>
      <c r="AH982" s="33"/>
      <c r="AI982" s="33"/>
      <c r="AJ982" s="33"/>
      <c r="AK982" s="33"/>
      <c r="AL982" s="33"/>
      <c r="AM982" s="33"/>
      <c r="AN982" s="33"/>
      <c r="AO982" s="33"/>
      <c r="AP982" s="33"/>
      <c r="AQ982" s="33"/>
      <c r="AR982" s="33"/>
      <c r="AS982" s="33"/>
      <c r="AT982" s="33"/>
      <c r="AU982" s="33"/>
      <c r="AV982" s="33"/>
      <c r="AW982" s="33"/>
      <c r="AX982" s="33"/>
      <c r="AY982" s="33"/>
      <c r="AZ982" s="33"/>
    </row>
    <row r="983" spans="1:52" s="4" customFormat="1" ht="12">
      <c r="A983" s="32"/>
      <c r="B983" s="5"/>
      <c r="C983" s="33"/>
      <c r="D983" s="33"/>
      <c r="E983" s="33"/>
      <c r="F983" s="37"/>
      <c r="G983" s="5"/>
      <c r="H983" s="5"/>
      <c r="I983" s="5"/>
      <c r="J983" s="5"/>
      <c r="K983" s="37"/>
      <c r="L983" s="37"/>
      <c r="M983" s="33"/>
      <c r="N983" s="33"/>
      <c r="O983" s="33"/>
      <c r="P983" s="33"/>
      <c r="Q983" s="33"/>
      <c r="R983" s="33"/>
      <c r="S983" s="33"/>
      <c r="T983" s="33"/>
      <c r="U983" s="33"/>
      <c r="V983" s="33"/>
      <c r="W983" s="33"/>
      <c r="X983" s="33"/>
      <c r="Y983" s="33"/>
      <c r="Z983" s="33"/>
      <c r="AA983" s="33"/>
      <c r="AB983" s="33"/>
      <c r="AC983" s="33"/>
      <c r="AD983" s="33"/>
      <c r="AE983" s="33"/>
      <c r="AF983" s="33"/>
      <c r="AG983" s="33"/>
      <c r="AH983" s="33"/>
      <c r="AI983" s="33"/>
      <c r="AJ983" s="33"/>
      <c r="AK983" s="33"/>
      <c r="AL983" s="33"/>
      <c r="AM983" s="33"/>
      <c r="AN983" s="33"/>
      <c r="AO983" s="33"/>
      <c r="AP983" s="33"/>
      <c r="AQ983" s="33"/>
      <c r="AR983" s="33"/>
      <c r="AS983" s="33"/>
      <c r="AT983" s="33"/>
      <c r="AU983" s="33"/>
      <c r="AV983" s="33"/>
      <c r="AW983" s="33"/>
      <c r="AX983" s="33"/>
      <c r="AY983" s="33"/>
      <c r="AZ983" s="33"/>
    </row>
    <row r="984" spans="1:52" s="4" customFormat="1" ht="12">
      <c r="A984" s="32"/>
      <c r="B984" s="5"/>
      <c r="C984" s="33"/>
      <c r="D984" s="33"/>
      <c r="E984" s="33"/>
      <c r="F984" s="37"/>
      <c r="G984" s="5"/>
      <c r="H984" s="5"/>
      <c r="I984" s="5"/>
      <c r="J984" s="5"/>
      <c r="K984" s="37"/>
      <c r="L984" s="37"/>
      <c r="M984" s="33"/>
      <c r="N984" s="33"/>
      <c r="O984" s="33"/>
      <c r="P984" s="33"/>
      <c r="Q984" s="33"/>
      <c r="R984" s="33"/>
      <c r="S984" s="33"/>
      <c r="T984" s="33"/>
      <c r="U984" s="33"/>
      <c r="V984" s="33"/>
      <c r="W984" s="33"/>
      <c r="X984" s="33"/>
      <c r="Y984" s="33"/>
      <c r="Z984" s="33"/>
      <c r="AA984" s="33"/>
      <c r="AB984" s="33"/>
      <c r="AC984" s="33"/>
      <c r="AD984" s="33"/>
      <c r="AE984" s="33"/>
      <c r="AF984" s="33"/>
      <c r="AG984" s="33"/>
      <c r="AH984" s="33"/>
      <c r="AI984" s="33"/>
      <c r="AJ984" s="33"/>
      <c r="AK984" s="33"/>
      <c r="AL984" s="33"/>
      <c r="AM984" s="33"/>
      <c r="AN984" s="33"/>
      <c r="AO984" s="33"/>
      <c r="AP984" s="33"/>
      <c r="AQ984" s="33"/>
      <c r="AR984" s="33"/>
      <c r="AS984" s="33"/>
      <c r="AT984" s="33"/>
      <c r="AU984" s="33"/>
      <c r="AV984" s="33"/>
      <c r="AW984" s="33"/>
      <c r="AX984" s="33"/>
      <c r="AY984" s="33"/>
      <c r="AZ984" s="33"/>
    </row>
    <row r="985" spans="1:52" s="4" customFormat="1" ht="12">
      <c r="A985" s="32"/>
      <c r="B985" s="5"/>
      <c r="C985" s="33"/>
      <c r="D985" s="33"/>
      <c r="E985" s="33"/>
      <c r="F985" s="37"/>
      <c r="G985" s="5"/>
      <c r="H985" s="5"/>
      <c r="I985" s="5"/>
      <c r="J985" s="5"/>
      <c r="K985" s="37"/>
      <c r="L985" s="37"/>
      <c r="M985" s="33"/>
      <c r="N985" s="33"/>
      <c r="O985" s="33"/>
      <c r="P985" s="33"/>
      <c r="Q985" s="33"/>
      <c r="R985" s="33"/>
      <c r="S985" s="33"/>
      <c r="T985" s="33"/>
      <c r="U985" s="33"/>
      <c r="V985" s="33"/>
      <c r="W985" s="33"/>
      <c r="X985" s="33"/>
      <c r="Y985" s="33"/>
      <c r="Z985" s="33"/>
      <c r="AA985" s="33"/>
      <c r="AB985" s="33"/>
      <c r="AC985" s="33"/>
      <c r="AD985" s="33"/>
      <c r="AE985" s="33"/>
      <c r="AF985" s="33"/>
      <c r="AG985" s="33"/>
      <c r="AH985" s="33"/>
      <c r="AI985" s="33"/>
      <c r="AJ985" s="33"/>
      <c r="AK985" s="33"/>
      <c r="AL985" s="33"/>
      <c r="AM985" s="33"/>
      <c r="AN985" s="33"/>
      <c r="AO985" s="33"/>
      <c r="AP985" s="33"/>
      <c r="AQ985" s="33"/>
      <c r="AR985" s="33"/>
      <c r="AS985" s="33"/>
      <c r="AT985" s="33"/>
      <c r="AU985" s="33"/>
      <c r="AV985" s="33"/>
      <c r="AW985" s="33"/>
      <c r="AX985" s="33"/>
      <c r="AY985" s="33"/>
      <c r="AZ985" s="33"/>
    </row>
    <row r="986" spans="1:52" s="4" customFormat="1" ht="12">
      <c r="A986" s="32"/>
      <c r="B986" s="5"/>
      <c r="C986" s="33"/>
      <c r="D986" s="33"/>
      <c r="E986" s="33"/>
      <c r="F986" s="37"/>
      <c r="G986" s="5"/>
      <c r="H986" s="5"/>
      <c r="I986" s="5"/>
      <c r="J986" s="5"/>
      <c r="K986" s="37"/>
      <c r="L986" s="37"/>
      <c r="M986" s="33"/>
      <c r="N986" s="33"/>
      <c r="O986" s="33"/>
      <c r="P986" s="33"/>
      <c r="Q986" s="33"/>
      <c r="R986" s="33"/>
      <c r="S986" s="33"/>
      <c r="T986" s="33"/>
      <c r="U986" s="33"/>
      <c r="V986" s="33"/>
      <c r="W986" s="33"/>
      <c r="X986" s="33"/>
      <c r="Y986" s="33"/>
      <c r="Z986" s="33"/>
      <c r="AA986" s="33"/>
      <c r="AB986" s="33"/>
      <c r="AC986" s="33"/>
      <c r="AD986" s="33"/>
      <c r="AE986" s="33"/>
      <c r="AF986" s="33"/>
      <c r="AG986" s="33"/>
      <c r="AH986" s="33"/>
      <c r="AI986" s="33"/>
      <c r="AJ986" s="33"/>
      <c r="AK986" s="33"/>
      <c r="AL986" s="33"/>
      <c r="AM986" s="33"/>
      <c r="AN986" s="33"/>
      <c r="AO986" s="33"/>
      <c r="AP986" s="33"/>
      <c r="AQ986" s="33"/>
      <c r="AR986" s="33"/>
      <c r="AS986" s="33"/>
      <c r="AT986" s="33"/>
      <c r="AU986" s="33"/>
      <c r="AV986" s="33"/>
      <c r="AW986" s="33"/>
      <c r="AX986" s="33"/>
      <c r="AY986" s="33"/>
      <c r="AZ986" s="33"/>
    </row>
    <row r="987" spans="1:52" s="4" customFormat="1" ht="12">
      <c r="A987" s="32"/>
      <c r="B987" s="5"/>
      <c r="C987" s="33"/>
      <c r="D987" s="33"/>
      <c r="E987" s="33"/>
      <c r="F987" s="37"/>
      <c r="G987" s="5"/>
      <c r="H987" s="5"/>
      <c r="I987" s="5"/>
      <c r="J987" s="5"/>
      <c r="K987" s="37"/>
      <c r="L987" s="37"/>
      <c r="M987" s="33"/>
      <c r="N987" s="33"/>
      <c r="O987" s="33"/>
      <c r="P987" s="33"/>
      <c r="Q987" s="33"/>
      <c r="R987" s="33"/>
      <c r="S987" s="33"/>
      <c r="T987" s="33"/>
      <c r="U987" s="33"/>
      <c r="V987" s="33"/>
      <c r="W987" s="33"/>
      <c r="X987" s="33"/>
      <c r="Y987" s="33"/>
      <c r="Z987" s="33"/>
      <c r="AA987" s="33"/>
      <c r="AB987" s="33"/>
      <c r="AC987" s="33"/>
      <c r="AD987" s="33"/>
      <c r="AE987" s="33"/>
      <c r="AF987" s="33"/>
      <c r="AG987" s="33"/>
      <c r="AH987" s="33"/>
      <c r="AI987" s="33"/>
      <c r="AJ987" s="33"/>
      <c r="AK987" s="33"/>
      <c r="AL987" s="33"/>
      <c r="AM987" s="33"/>
      <c r="AN987" s="33"/>
      <c r="AO987" s="33"/>
      <c r="AP987" s="33"/>
      <c r="AQ987" s="33"/>
      <c r="AR987" s="33"/>
      <c r="AS987" s="33"/>
      <c r="AT987" s="33"/>
      <c r="AU987" s="33"/>
      <c r="AV987" s="33"/>
      <c r="AW987" s="33"/>
      <c r="AX987" s="33"/>
      <c r="AY987" s="33"/>
      <c r="AZ987" s="33"/>
    </row>
    <row r="988" spans="1:52" s="4" customFormat="1" ht="12">
      <c r="A988" s="32"/>
      <c r="B988" s="5"/>
      <c r="C988" s="33"/>
      <c r="D988" s="33"/>
      <c r="E988" s="33"/>
      <c r="F988" s="37"/>
      <c r="G988" s="5"/>
      <c r="H988" s="5"/>
      <c r="I988" s="5"/>
      <c r="J988" s="5"/>
      <c r="K988" s="37"/>
      <c r="L988" s="37"/>
      <c r="M988" s="33"/>
      <c r="N988" s="33"/>
      <c r="O988" s="33"/>
      <c r="P988" s="33"/>
      <c r="Q988" s="33"/>
      <c r="R988" s="33"/>
      <c r="S988" s="33"/>
      <c r="T988" s="33"/>
      <c r="U988" s="33"/>
      <c r="V988" s="33"/>
      <c r="W988" s="33"/>
      <c r="X988" s="33"/>
      <c r="Y988" s="33"/>
      <c r="Z988" s="33"/>
      <c r="AA988" s="33"/>
      <c r="AB988" s="33"/>
      <c r="AC988" s="33"/>
      <c r="AD988" s="33"/>
      <c r="AE988" s="33"/>
      <c r="AF988" s="33"/>
      <c r="AG988" s="33"/>
      <c r="AH988" s="33"/>
      <c r="AI988" s="33"/>
      <c r="AJ988" s="33"/>
      <c r="AK988" s="33"/>
      <c r="AL988" s="33"/>
      <c r="AM988" s="33"/>
      <c r="AN988" s="33"/>
      <c r="AO988" s="33"/>
      <c r="AP988" s="33"/>
      <c r="AQ988" s="33"/>
      <c r="AR988" s="33"/>
      <c r="AS988" s="33"/>
      <c r="AT988" s="33"/>
      <c r="AU988" s="33"/>
      <c r="AV988" s="33"/>
      <c r="AW988" s="33"/>
      <c r="AX988" s="33"/>
      <c r="AY988" s="33"/>
      <c r="AZ988" s="33"/>
    </row>
    <row r="989" spans="1:52" s="4" customFormat="1" ht="12">
      <c r="A989" s="32"/>
      <c r="B989" s="5"/>
      <c r="C989" s="33"/>
      <c r="D989" s="33"/>
      <c r="E989" s="33"/>
      <c r="F989" s="37"/>
      <c r="G989" s="5"/>
      <c r="H989" s="5"/>
      <c r="I989" s="5"/>
      <c r="J989" s="5"/>
      <c r="K989" s="37"/>
      <c r="L989" s="37"/>
      <c r="M989" s="33"/>
      <c r="N989" s="33"/>
      <c r="O989" s="33"/>
      <c r="P989" s="33"/>
      <c r="Q989" s="33"/>
      <c r="R989" s="33"/>
      <c r="S989" s="33"/>
      <c r="T989" s="33"/>
      <c r="U989" s="33"/>
      <c r="V989" s="33"/>
      <c r="W989" s="33"/>
      <c r="X989" s="33"/>
      <c r="Y989" s="33"/>
      <c r="Z989" s="33"/>
      <c r="AA989" s="33"/>
      <c r="AB989" s="33"/>
      <c r="AC989" s="33"/>
      <c r="AD989" s="33"/>
      <c r="AE989" s="33"/>
      <c r="AF989" s="33"/>
      <c r="AG989" s="33"/>
      <c r="AH989" s="33"/>
      <c r="AI989" s="33"/>
      <c r="AJ989" s="33"/>
      <c r="AK989" s="33"/>
      <c r="AL989" s="33"/>
      <c r="AM989" s="33"/>
      <c r="AN989" s="33"/>
      <c r="AO989" s="33"/>
      <c r="AP989" s="33"/>
      <c r="AQ989" s="33"/>
      <c r="AR989" s="33"/>
      <c r="AS989" s="33"/>
      <c r="AT989" s="33"/>
      <c r="AU989" s="33"/>
      <c r="AV989" s="33"/>
      <c r="AW989" s="33"/>
      <c r="AX989" s="33"/>
      <c r="AY989" s="33"/>
      <c r="AZ989" s="33"/>
    </row>
    <row r="990" spans="1:52" s="4" customFormat="1" ht="12">
      <c r="A990" s="32"/>
      <c r="B990" s="5"/>
      <c r="C990" s="33"/>
      <c r="D990" s="33"/>
      <c r="E990" s="33"/>
      <c r="F990" s="37"/>
      <c r="G990" s="5"/>
      <c r="H990" s="5"/>
      <c r="I990" s="5"/>
      <c r="J990" s="5"/>
      <c r="K990" s="37"/>
      <c r="L990" s="37"/>
      <c r="M990" s="33"/>
      <c r="N990" s="33"/>
      <c r="O990" s="33"/>
      <c r="P990" s="33"/>
      <c r="Q990" s="33"/>
      <c r="R990" s="33"/>
      <c r="S990" s="33"/>
      <c r="T990" s="33"/>
      <c r="U990" s="33"/>
      <c r="V990" s="33"/>
      <c r="W990" s="33"/>
      <c r="X990" s="33"/>
      <c r="Y990" s="33"/>
      <c r="Z990" s="33"/>
      <c r="AA990" s="33"/>
      <c r="AB990" s="33"/>
      <c r="AC990" s="33"/>
      <c r="AD990" s="33"/>
      <c r="AE990" s="33"/>
      <c r="AF990" s="33"/>
      <c r="AG990" s="33"/>
      <c r="AH990" s="33"/>
      <c r="AI990" s="33"/>
      <c r="AJ990" s="33"/>
      <c r="AK990" s="33"/>
      <c r="AL990" s="33"/>
      <c r="AM990" s="33"/>
      <c r="AN990" s="33"/>
      <c r="AO990" s="33"/>
      <c r="AP990" s="33"/>
      <c r="AQ990" s="33"/>
      <c r="AR990" s="33"/>
      <c r="AS990" s="33"/>
      <c r="AT990" s="33"/>
      <c r="AU990" s="33"/>
      <c r="AV990" s="33"/>
      <c r="AW990" s="33"/>
      <c r="AX990" s="33"/>
      <c r="AY990" s="33"/>
      <c r="AZ990" s="33"/>
    </row>
    <row r="991" spans="1:52" s="4" customFormat="1" ht="12">
      <c r="A991" s="32"/>
      <c r="B991" s="5"/>
      <c r="C991" s="33"/>
      <c r="D991" s="33"/>
      <c r="E991" s="33"/>
      <c r="F991" s="37"/>
      <c r="G991" s="5"/>
      <c r="H991" s="5"/>
      <c r="I991" s="5"/>
      <c r="J991" s="5"/>
      <c r="K991" s="37"/>
      <c r="L991" s="37"/>
      <c r="M991" s="33"/>
      <c r="N991" s="33"/>
      <c r="O991" s="33"/>
      <c r="P991" s="33"/>
      <c r="Q991" s="33"/>
      <c r="R991" s="33"/>
      <c r="S991" s="33"/>
      <c r="T991" s="33"/>
      <c r="U991" s="33"/>
      <c r="V991" s="33"/>
      <c r="W991" s="33"/>
      <c r="X991" s="33"/>
      <c r="Y991" s="33"/>
      <c r="Z991" s="33"/>
      <c r="AA991" s="33"/>
      <c r="AB991" s="33"/>
      <c r="AC991" s="33"/>
      <c r="AD991" s="33"/>
      <c r="AE991" s="33"/>
      <c r="AF991" s="33"/>
      <c r="AG991" s="33"/>
      <c r="AH991" s="33"/>
      <c r="AI991" s="33"/>
      <c r="AJ991" s="33"/>
      <c r="AK991" s="33"/>
      <c r="AL991" s="33"/>
      <c r="AM991" s="33"/>
      <c r="AN991" s="33"/>
      <c r="AO991" s="33"/>
      <c r="AP991" s="33"/>
      <c r="AQ991" s="33"/>
      <c r="AR991" s="33"/>
      <c r="AS991" s="33"/>
      <c r="AT991" s="33"/>
      <c r="AU991" s="33"/>
      <c r="AV991" s="33"/>
      <c r="AW991" s="33"/>
      <c r="AX991" s="33"/>
      <c r="AY991" s="33"/>
      <c r="AZ991" s="33"/>
    </row>
    <row r="992" spans="1:52" s="4" customFormat="1" ht="12">
      <c r="A992" s="32"/>
      <c r="B992" s="5"/>
      <c r="C992" s="33"/>
      <c r="D992" s="33"/>
      <c r="E992" s="33"/>
      <c r="F992" s="37"/>
      <c r="G992" s="5"/>
      <c r="H992" s="5"/>
      <c r="I992" s="5"/>
      <c r="J992" s="5"/>
      <c r="K992" s="37"/>
      <c r="L992" s="37"/>
      <c r="M992" s="33"/>
      <c r="N992" s="33"/>
      <c r="O992" s="33"/>
      <c r="P992" s="33"/>
      <c r="Q992" s="33"/>
      <c r="R992" s="33"/>
      <c r="S992" s="33"/>
      <c r="T992" s="33"/>
      <c r="U992" s="33"/>
      <c r="V992" s="33"/>
      <c r="W992" s="33"/>
      <c r="X992" s="33"/>
      <c r="Y992" s="33"/>
      <c r="Z992" s="33"/>
      <c r="AA992" s="33"/>
      <c r="AB992" s="33"/>
      <c r="AC992" s="33"/>
      <c r="AD992" s="33"/>
      <c r="AE992" s="33"/>
      <c r="AF992" s="33"/>
      <c r="AG992" s="33"/>
      <c r="AH992" s="33"/>
      <c r="AI992" s="33"/>
      <c r="AJ992" s="33"/>
      <c r="AK992" s="33"/>
      <c r="AL992" s="33"/>
      <c r="AM992" s="33"/>
      <c r="AN992" s="33"/>
      <c r="AO992" s="33"/>
      <c r="AP992" s="33"/>
      <c r="AQ992" s="33"/>
      <c r="AR992" s="33"/>
      <c r="AS992" s="33"/>
      <c r="AT992" s="33"/>
      <c r="AU992" s="33"/>
      <c r="AV992" s="33"/>
      <c r="AW992" s="33"/>
      <c r="AX992" s="33"/>
      <c r="AY992" s="33"/>
      <c r="AZ992" s="33"/>
    </row>
    <row r="993" spans="1:52" s="4" customFormat="1" ht="12">
      <c r="A993" s="32"/>
      <c r="B993" s="5"/>
      <c r="C993" s="33"/>
      <c r="D993" s="33"/>
      <c r="E993" s="33"/>
      <c r="F993" s="37"/>
      <c r="G993" s="5"/>
      <c r="H993" s="5"/>
      <c r="I993" s="5"/>
      <c r="J993" s="5"/>
      <c r="K993" s="37"/>
      <c r="L993" s="37"/>
      <c r="M993" s="33"/>
      <c r="N993" s="33"/>
      <c r="O993" s="33"/>
      <c r="P993" s="33"/>
      <c r="Q993" s="33"/>
      <c r="R993" s="33"/>
      <c r="S993" s="33"/>
      <c r="T993" s="33"/>
      <c r="U993" s="33"/>
      <c r="V993" s="33"/>
      <c r="W993" s="33"/>
      <c r="X993" s="33"/>
      <c r="Y993" s="33"/>
      <c r="Z993" s="33"/>
      <c r="AA993" s="33"/>
      <c r="AB993" s="33"/>
      <c r="AC993" s="33"/>
      <c r="AD993" s="33"/>
      <c r="AE993" s="33"/>
      <c r="AF993" s="33"/>
      <c r="AG993" s="33"/>
      <c r="AH993" s="33"/>
      <c r="AI993" s="33"/>
      <c r="AJ993" s="33"/>
      <c r="AK993" s="33"/>
      <c r="AL993" s="33"/>
      <c r="AM993" s="33"/>
      <c r="AN993" s="33"/>
      <c r="AO993" s="33"/>
      <c r="AP993" s="33"/>
      <c r="AQ993" s="33"/>
      <c r="AR993" s="33"/>
      <c r="AS993" s="33"/>
      <c r="AT993" s="33"/>
      <c r="AU993" s="33"/>
      <c r="AV993" s="33"/>
      <c r="AW993" s="33"/>
      <c r="AX993" s="33"/>
      <c r="AY993" s="33"/>
      <c r="AZ993" s="33"/>
    </row>
    <row r="994" spans="1:52" s="4" customFormat="1" ht="12">
      <c r="A994" s="32"/>
      <c r="B994" s="5"/>
      <c r="C994" s="33"/>
      <c r="D994" s="33"/>
      <c r="E994" s="33"/>
      <c r="F994" s="37"/>
      <c r="G994" s="5"/>
      <c r="H994" s="5"/>
      <c r="I994" s="5"/>
      <c r="J994" s="5"/>
      <c r="K994" s="37"/>
      <c r="L994" s="37"/>
      <c r="M994" s="33"/>
      <c r="N994" s="33"/>
      <c r="O994" s="33"/>
      <c r="P994" s="33"/>
      <c r="Q994" s="33"/>
      <c r="R994" s="33"/>
      <c r="S994" s="33"/>
      <c r="T994" s="33"/>
      <c r="U994" s="33"/>
      <c r="V994" s="33"/>
      <c r="W994" s="33"/>
      <c r="X994" s="33"/>
      <c r="Y994" s="33"/>
      <c r="Z994" s="33"/>
      <c r="AA994" s="33"/>
      <c r="AB994" s="33"/>
      <c r="AC994" s="33"/>
      <c r="AD994" s="33"/>
      <c r="AE994" s="33"/>
      <c r="AF994" s="33"/>
      <c r="AG994" s="33"/>
      <c r="AH994" s="33"/>
      <c r="AI994" s="33"/>
      <c r="AJ994" s="33"/>
      <c r="AK994" s="33"/>
      <c r="AL994" s="33"/>
      <c r="AM994" s="33"/>
      <c r="AN994" s="33"/>
      <c r="AO994" s="33"/>
      <c r="AP994" s="33"/>
      <c r="AQ994" s="33"/>
      <c r="AR994" s="33"/>
      <c r="AS994" s="33"/>
      <c r="AT994" s="33"/>
      <c r="AU994" s="33"/>
      <c r="AV994" s="33"/>
      <c r="AW994" s="33"/>
      <c r="AX994" s="33"/>
      <c r="AY994" s="33"/>
      <c r="AZ994" s="33"/>
    </row>
    <row r="995" spans="1:52" s="4" customFormat="1" ht="12">
      <c r="A995" s="32"/>
      <c r="B995" s="5"/>
      <c r="C995" s="33"/>
      <c r="D995" s="33"/>
      <c r="E995" s="33"/>
      <c r="F995" s="37"/>
      <c r="G995" s="5"/>
      <c r="H995" s="5"/>
      <c r="I995" s="5"/>
      <c r="J995" s="5"/>
      <c r="K995" s="37"/>
      <c r="L995" s="37"/>
      <c r="M995" s="33"/>
      <c r="N995" s="33"/>
      <c r="O995" s="33"/>
      <c r="P995" s="33"/>
      <c r="Q995" s="33"/>
      <c r="R995" s="33"/>
      <c r="S995" s="33"/>
      <c r="T995" s="33"/>
      <c r="U995" s="33"/>
      <c r="V995" s="33"/>
      <c r="W995" s="33"/>
      <c r="X995" s="33"/>
      <c r="Y995" s="33"/>
      <c r="Z995" s="33"/>
      <c r="AA995" s="33"/>
      <c r="AB995" s="33"/>
      <c r="AC995" s="33"/>
      <c r="AD995" s="33"/>
      <c r="AE995" s="33"/>
      <c r="AF995" s="33"/>
      <c r="AG995" s="33"/>
      <c r="AH995" s="33"/>
      <c r="AI995" s="33"/>
      <c r="AJ995" s="33"/>
      <c r="AK995" s="33"/>
      <c r="AL995" s="33"/>
      <c r="AM995" s="33"/>
      <c r="AN995" s="33"/>
      <c r="AO995" s="33"/>
      <c r="AP995" s="33"/>
      <c r="AQ995" s="33"/>
      <c r="AR995" s="33"/>
      <c r="AS995" s="33"/>
      <c r="AT995" s="33"/>
      <c r="AU995" s="33"/>
      <c r="AV995" s="33"/>
      <c r="AW995" s="33"/>
      <c r="AX995" s="33"/>
      <c r="AY995" s="33"/>
      <c r="AZ995" s="33"/>
    </row>
    <row r="996" spans="1:52" s="4" customFormat="1" ht="12">
      <c r="A996" s="32"/>
      <c r="B996" s="5"/>
      <c r="C996" s="33"/>
      <c r="D996" s="33"/>
      <c r="E996" s="33"/>
      <c r="F996" s="37"/>
      <c r="G996" s="5"/>
      <c r="H996" s="5"/>
      <c r="I996" s="5"/>
      <c r="J996" s="5"/>
      <c r="K996" s="37"/>
      <c r="L996" s="37"/>
      <c r="M996" s="33"/>
      <c r="N996" s="33"/>
      <c r="O996" s="33"/>
      <c r="P996" s="33"/>
      <c r="Q996" s="33"/>
      <c r="R996" s="33"/>
      <c r="S996" s="33"/>
      <c r="T996" s="33"/>
      <c r="U996" s="33"/>
      <c r="V996" s="33"/>
      <c r="W996" s="33"/>
      <c r="X996" s="33"/>
      <c r="Y996" s="33"/>
      <c r="Z996" s="33"/>
      <c r="AA996" s="33"/>
      <c r="AB996" s="33"/>
      <c r="AC996" s="33"/>
      <c r="AD996" s="33"/>
      <c r="AE996" s="33"/>
      <c r="AF996" s="33"/>
      <c r="AG996" s="33"/>
      <c r="AH996" s="33"/>
      <c r="AI996" s="33"/>
      <c r="AJ996" s="33"/>
      <c r="AK996" s="33"/>
      <c r="AL996" s="33"/>
      <c r="AM996" s="33"/>
      <c r="AN996" s="33"/>
      <c r="AO996" s="33"/>
      <c r="AP996" s="33"/>
      <c r="AQ996" s="33"/>
      <c r="AR996" s="33"/>
      <c r="AS996" s="33"/>
      <c r="AT996" s="33"/>
      <c r="AU996" s="33"/>
      <c r="AV996" s="33"/>
      <c r="AW996" s="33"/>
      <c r="AX996" s="33"/>
      <c r="AY996" s="33"/>
      <c r="AZ996" s="33"/>
    </row>
    <row r="997" spans="1:52" s="4" customFormat="1" ht="12">
      <c r="A997" s="32"/>
      <c r="B997" s="5"/>
      <c r="C997" s="33"/>
      <c r="D997" s="33"/>
      <c r="E997" s="33"/>
      <c r="F997" s="37"/>
      <c r="G997" s="5"/>
      <c r="H997" s="5"/>
      <c r="I997" s="5"/>
      <c r="J997" s="5"/>
      <c r="K997" s="37"/>
      <c r="L997" s="37"/>
      <c r="M997" s="33"/>
      <c r="N997" s="33"/>
      <c r="O997" s="33"/>
      <c r="P997" s="33"/>
      <c r="Q997" s="33"/>
      <c r="R997" s="33"/>
      <c r="S997" s="33"/>
      <c r="T997" s="33"/>
      <c r="U997" s="33"/>
      <c r="V997" s="33"/>
      <c r="W997" s="33"/>
      <c r="X997" s="33"/>
      <c r="Y997" s="33"/>
      <c r="Z997" s="33"/>
      <c r="AA997" s="33"/>
      <c r="AB997" s="33"/>
      <c r="AC997" s="33"/>
      <c r="AD997" s="33"/>
      <c r="AE997" s="33"/>
      <c r="AF997" s="33"/>
      <c r="AG997" s="33"/>
      <c r="AH997" s="33"/>
      <c r="AI997" s="33"/>
      <c r="AJ997" s="33"/>
      <c r="AK997" s="33"/>
      <c r="AL997" s="33"/>
      <c r="AM997" s="33"/>
      <c r="AN997" s="33"/>
      <c r="AO997" s="33"/>
      <c r="AP997" s="33"/>
      <c r="AQ997" s="33"/>
      <c r="AR997" s="33"/>
      <c r="AS997" s="33"/>
      <c r="AT997" s="33"/>
      <c r="AU997" s="33"/>
      <c r="AV997" s="33"/>
      <c r="AW997" s="33"/>
      <c r="AX997" s="33"/>
      <c r="AY997" s="33"/>
      <c r="AZ997" s="33"/>
    </row>
    <row r="998" spans="1:52" s="4" customFormat="1" ht="12">
      <c r="A998" s="32"/>
      <c r="B998" s="5"/>
      <c r="C998" s="33"/>
      <c r="D998" s="33"/>
      <c r="E998" s="33"/>
      <c r="F998" s="37"/>
      <c r="G998" s="5"/>
      <c r="H998" s="5"/>
      <c r="I998" s="5"/>
      <c r="J998" s="5"/>
      <c r="K998" s="37"/>
      <c r="L998" s="37"/>
      <c r="M998" s="33"/>
      <c r="N998" s="33"/>
      <c r="O998" s="33"/>
      <c r="P998" s="33"/>
      <c r="Q998" s="33"/>
      <c r="R998" s="33"/>
      <c r="S998" s="33"/>
      <c r="T998" s="33"/>
      <c r="U998" s="33"/>
      <c r="V998" s="33"/>
      <c r="W998" s="33"/>
      <c r="X998" s="33"/>
      <c r="Y998" s="33"/>
      <c r="Z998" s="33"/>
      <c r="AA998" s="33"/>
      <c r="AB998" s="33"/>
      <c r="AC998" s="33"/>
      <c r="AD998" s="33"/>
      <c r="AE998" s="33"/>
      <c r="AF998" s="33"/>
      <c r="AG998" s="33"/>
      <c r="AH998" s="33"/>
      <c r="AI998" s="33"/>
      <c r="AJ998" s="33"/>
      <c r="AK998" s="33"/>
      <c r="AL998" s="33"/>
      <c r="AM998" s="33"/>
      <c r="AN998" s="33"/>
      <c r="AO998" s="33"/>
      <c r="AP998" s="33"/>
      <c r="AQ998" s="33"/>
      <c r="AR998" s="33"/>
      <c r="AS998" s="33"/>
      <c r="AT998" s="33"/>
      <c r="AU998" s="33"/>
      <c r="AV998" s="33"/>
      <c r="AW998" s="33"/>
      <c r="AX998" s="33"/>
      <c r="AY998" s="33"/>
      <c r="AZ998" s="33"/>
    </row>
    <row r="999" spans="1:52" s="4" customFormat="1" ht="12">
      <c r="A999" s="32"/>
      <c r="B999" s="5"/>
      <c r="C999" s="33"/>
      <c r="D999" s="33"/>
      <c r="E999" s="33"/>
      <c r="F999" s="37"/>
      <c r="G999" s="5"/>
      <c r="H999" s="5"/>
      <c r="I999" s="5"/>
      <c r="J999" s="5"/>
      <c r="K999" s="37"/>
      <c r="L999" s="37"/>
      <c r="M999" s="33"/>
      <c r="N999" s="33"/>
      <c r="O999" s="33"/>
      <c r="P999" s="33"/>
      <c r="Q999" s="33"/>
      <c r="R999" s="33"/>
      <c r="S999" s="33"/>
      <c r="T999" s="33"/>
      <c r="U999" s="33"/>
      <c r="V999" s="33"/>
      <c r="W999" s="33"/>
      <c r="X999" s="33"/>
      <c r="Y999" s="33"/>
      <c r="Z999" s="33"/>
      <c r="AA999" s="33"/>
      <c r="AB999" s="33"/>
      <c r="AC999" s="33"/>
      <c r="AD999" s="33"/>
      <c r="AE999" s="33"/>
      <c r="AF999" s="33"/>
      <c r="AG999" s="33"/>
      <c r="AH999" s="33"/>
      <c r="AI999" s="33"/>
      <c r="AJ999" s="33"/>
      <c r="AK999" s="33"/>
      <c r="AL999" s="33"/>
      <c r="AM999" s="33"/>
      <c r="AN999" s="33"/>
      <c r="AO999" s="33"/>
      <c r="AP999" s="33"/>
      <c r="AQ999" s="33"/>
      <c r="AR999" s="33"/>
      <c r="AS999" s="33"/>
      <c r="AT999" s="33"/>
      <c r="AU999" s="33"/>
      <c r="AV999" s="33"/>
      <c r="AW999" s="33"/>
      <c r="AX999" s="33"/>
      <c r="AY999" s="33"/>
      <c r="AZ999" s="33"/>
    </row>
    <row r="1000" spans="1:52" s="4" customFormat="1" ht="12">
      <c r="A1000" s="32"/>
      <c r="B1000" s="5"/>
      <c r="C1000" s="33"/>
      <c r="D1000" s="33"/>
      <c r="E1000" s="33"/>
      <c r="F1000" s="37"/>
      <c r="G1000" s="5"/>
      <c r="H1000" s="5"/>
      <c r="I1000" s="5"/>
      <c r="J1000" s="5"/>
      <c r="K1000" s="37"/>
      <c r="L1000" s="37"/>
      <c r="M1000" s="33"/>
      <c r="N1000" s="33"/>
      <c r="O1000" s="33"/>
      <c r="P1000" s="33"/>
      <c r="Q1000" s="33"/>
      <c r="R1000" s="33"/>
      <c r="S1000" s="33"/>
      <c r="T1000" s="33"/>
      <c r="U1000" s="33"/>
      <c r="V1000" s="33"/>
      <c r="W1000" s="33"/>
      <c r="X1000" s="33"/>
      <c r="Y1000" s="33"/>
      <c r="Z1000" s="33"/>
      <c r="AA1000" s="33"/>
      <c r="AB1000" s="33"/>
      <c r="AC1000" s="33"/>
      <c r="AD1000" s="33"/>
      <c r="AE1000" s="33"/>
      <c r="AF1000" s="33"/>
      <c r="AG1000" s="33"/>
      <c r="AH1000" s="33"/>
      <c r="AI1000" s="33"/>
      <c r="AJ1000" s="33"/>
      <c r="AK1000" s="33"/>
      <c r="AL1000" s="33"/>
      <c r="AM1000" s="33"/>
      <c r="AN1000" s="33"/>
      <c r="AO1000" s="33"/>
      <c r="AP1000" s="33"/>
      <c r="AQ1000" s="33"/>
      <c r="AR1000" s="33"/>
      <c r="AS1000" s="33"/>
      <c r="AT1000" s="33"/>
      <c r="AU1000" s="33"/>
      <c r="AV1000" s="33"/>
      <c r="AW1000" s="33"/>
      <c r="AX1000" s="33"/>
      <c r="AY1000" s="33"/>
      <c r="AZ1000" s="33"/>
    </row>
    <row r="1001" spans="1:52" s="4" customFormat="1" ht="12">
      <c r="A1001" s="32"/>
      <c r="B1001" s="5"/>
      <c r="C1001" s="33"/>
      <c r="D1001" s="33"/>
      <c r="E1001" s="33"/>
      <c r="F1001" s="37"/>
      <c r="G1001" s="5"/>
      <c r="H1001" s="5"/>
      <c r="I1001" s="5"/>
      <c r="J1001" s="5"/>
      <c r="K1001" s="37"/>
      <c r="L1001" s="37"/>
      <c r="M1001" s="33"/>
      <c r="N1001" s="33"/>
      <c r="O1001" s="33"/>
      <c r="P1001" s="33"/>
      <c r="Q1001" s="33"/>
      <c r="R1001" s="33"/>
      <c r="S1001" s="33"/>
      <c r="T1001" s="33"/>
      <c r="U1001" s="33"/>
      <c r="V1001" s="33"/>
      <c r="W1001" s="33"/>
      <c r="X1001" s="33"/>
      <c r="Y1001" s="33"/>
      <c r="Z1001" s="33"/>
      <c r="AA1001" s="33"/>
      <c r="AB1001" s="33"/>
      <c r="AC1001" s="33"/>
      <c r="AD1001" s="33"/>
      <c r="AE1001" s="33"/>
      <c r="AF1001" s="33"/>
      <c r="AG1001" s="33"/>
      <c r="AH1001" s="33"/>
      <c r="AI1001" s="33"/>
      <c r="AJ1001" s="33"/>
      <c r="AK1001" s="33"/>
      <c r="AL1001" s="33"/>
      <c r="AM1001" s="33"/>
      <c r="AN1001" s="33"/>
      <c r="AO1001" s="33"/>
      <c r="AP1001" s="33"/>
      <c r="AQ1001" s="33"/>
      <c r="AR1001" s="33"/>
      <c r="AS1001" s="33"/>
      <c r="AT1001" s="33"/>
      <c r="AU1001" s="33"/>
      <c r="AV1001" s="33"/>
      <c r="AW1001" s="33"/>
      <c r="AX1001" s="33"/>
      <c r="AY1001" s="33"/>
      <c r="AZ1001" s="33"/>
    </row>
    <row r="1002" spans="1:52" s="4" customFormat="1" ht="12">
      <c r="A1002" s="32"/>
      <c r="B1002" s="5"/>
      <c r="C1002" s="33"/>
      <c r="D1002" s="33"/>
      <c r="E1002" s="33"/>
      <c r="F1002" s="37"/>
      <c r="G1002" s="5"/>
      <c r="H1002" s="5"/>
      <c r="I1002" s="5"/>
      <c r="J1002" s="5"/>
      <c r="K1002" s="37"/>
      <c r="L1002" s="37"/>
      <c r="M1002" s="33"/>
      <c r="N1002" s="33"/>
      <c r="O1002" s="33"/>
      <c r="P1002" s="33"/>
      <c r="Q1002" s="33"/>
      <c r="R1002" s="33"/>
      <c r="S1002" s="33"/>
      <c r="T1002" s="33"/>
      <c r="U1002" s="33"/>
      <c r="V1002" s="33"/>
      <c r="W1002" s="33"/>
      <c r="X1002" s="33"/>
      <c r="Y1002" s="33"/>
      <c r="Z1002" s="33"/>
      <c r="AA1002" s="33"/>
      <c r="AB1002" s="33"/>
      <c r="AC1002" s="33"/>
      <c r="AD1002" s="33"/>
      <c r="AE1002" s="33"/>
      <c r="AF1002" s="33"/>
      <c r="AG1002" s="33"/>
      <c r="AH1002" s="33"/>
      <c r="AI1002" s="33"/>
      <c r="AJ1002" s="33"/>
      <c r="AK1002" s="33"/>
      <c r="AL1002" s="33"/>
      <c r="AM1002" s="33"/>
      <c r="AN1002" s="33"/>
      <c r="AO1002" s="33"/>
      <c r="AP1002" s="33"/>
      <c r="AQ1002" s="33"/>
      <c r="AR1002" s="33"/>
      <c r="AS1002" s="33"/>
      <c r="AT1002" s="33"/>
      <c r="AU1002" s="33"/>
      <c r="AV1002" s="33"/>
      <c r="AW1002" s="33"/>
      <c r="AX1002" s="33"/>
      <c r="AY1002" s="33"/>
      <c r="AZ1002" s="33"/>
    </row>
    <row r="1003" spans="1:52" s="4" customFormat="1" ht="12">
      <c r="A1003" s="32"/>
      <c r="B1003" s="5"/>
      <c r="C1003" s="33"/>
      <c r="D1003" s="33"/>
      <c r="E1003" s="33"/>
      <c r="F1003" s="37"/>
      <c r="G1003" s="5"/>
      <c r="H1003" s="5"/>
      <c r="I1003" s="5"/>
      <c r="J1003" s="5"/>
      <c r="K1003" s="37"/>
      <c r="L1003" s="37"/>
      <c r="M1003" s="33"/>
      <c r="N1003" s="33"/>
      <c r="O1003" s="33"/>
      <c r="P1003" s="33"/>
      <c r="Q1003" s="33"/>
      <c r="R1003" s="33"/>
      <c r="S1003" s="33"/>
      <c r="T1003" s="33"/>
      <c r="U1003" s="33"/>
      <c r="V1003" s="33"/>
      <c r="W1003" s="33"/>
      <c r="X1003" s="33"/>
      <c r="Y1003" s="33"/>
      <c r="Z1003" s="33"/>
      <c r="AA1003" s="33"/>
      <c r="AB1003" s="33"/>
      <c r="AC1003" s="33"/>
      <c r="AD1003" s="33"/>
      <c r="AE1003" s="33"/>
      <c r="AF1003" s="33"/>
      <c r="AG1003" s="33"/>
      <c r="AH1003" s="33"/>
      <c r="AI1003" s="33"/>
      <c r="AJ1003" s="33"/>
      <c r="AK1003" s="33"/>
      <c r="AL1003" s="33"/>
      <c r="AM1003" s="33"/>
      <c r="AN1003" s="33"/>
      <c r="AO1003" s="33"/>
      <c r="AP1003" s="33"/>
      <c r="AQ1003" s="33"/>
      <c r="AR1003" s="33"/>
      <c r="AS1003" s="33"/>
      <c r="AT1003" s="33"/>
      <c r="AU1003" s="33"/>
      <c r="AV1003" s="33"/>
      <c r="AW1003" s="33"/>
      <c r="AX1003" s="33"/>
      <c r="AY1003" s="33"/>
      <c r="AZ1003" s="33"/>
    </row>
    <row r="1004" spans="1:52" s="4" customFormat="1" ht="12">
      <c r="A1004" s="32"/>
      <c r="B1004" s="5"/>
      <c r="C1004" s="33"/>
      <c r="D1004" s="33"/>
      <c r="E1004" s="33"/>
      <c r="F1004" s="37"/>
      <c r="G1004" s="5"/>
      <c r="H1004" s="5"/>
      <c r="I1004" s="5"/>
      <c r="J1004" s="5"/>
      <c r="K1004" s="37"/>
      <c r="L1004" s="37"/>
      <c r="M1004" s="33"/>
      <c r="N1004" s="33"/>
      <c r="O1004" s="33"/>
      <c r="P1004" s="33"/>
      <c r="Q1004" s="33"/>
      <c r="R1004" s="33"/>
      <c r="S1004" s="33"/>
      <c r="T1004" s="33"/>
      <c r="U1004" s="33"/>
      <c r="V1004" s="33"/>
      <c r="W1004" s="33"/>
      <c r="X1004" s="33"/>
      <c r="Y1004" s="33"/>
      <c r="Z1004" s="33"/>
      <c r="AA1004" s="33"/>
      <c r="AB1004" s="33"/>
      <c r="AC1004" s="33"/>
      <c r="AD1004" s="33"/>
      <c r="AE1004" s="33"/>
      <c r="AF1004" s="33"/>
      <c r="AG1004" s="33"/>
      <c r="AH1004" s="33"/>
      <c r="AI1004" s="33"/>
      <c r="AJ1004" s="33"/>
      <c r="AK1004" s="33"/>
      <c r="AL1004" s="33"/>
      <c r="AM1004" s="33"/>
      <c r="AN1004" s="33"/>
      <c r="AO1004" s="33"/>
      <c r="AP1004" s="33"/>
      <c r="AQ1004" s="33"/>
      <c r="AR1004" s="33"/>
      <c r="AS1004" s="33"/>
      <c r="AT1004" s="33"/>
      <c r="AU1004" s="33"/>
      <c r="AV1004" s="33"/>
      <c r="AW1004" s="33"/>
      <c r="AX1004" s="33"/>
      <c r="AY1004" s="33"/>
      <c r="AZ1004" s="33"/>
    </row>
    <row r="1005" spans="1:52" s="4" customFormat="1" ht="12">
      <c r="A1005" s="32"/>
      <c r="B1005" s="5"/>
      <c r="C1005" s="33"/>
      <c r="D1005" s="33"/>
      <c r="E1005" s="33"/>
      <c r="F1005" s="37"/>
      <c r="G1005" s="5"/>
      <c r="H1005" s="5"/>
      <c r="I1005" s="5"/>
      <c r="J1005" s="5"/>
      <c r="K1005" s="37"/>
      <c r="L1005" s="37"/>
      <c r="M1005" s="33"/>
      <c r="N1005" s="33"/>
      <c r="O1005" s="33"/>
      <c r="P1005" s="33"/>
      <c r="Q1005" s="33"/>
      <c r="R1005" s="33"/>
      <c r="S1005" s="33"/>
      <c r="T1005" s="33"/>
      <c r="U1005" s="33"/>
      <c r="V1005" s="33"/>
      <c r="W1005" s="33"/>
      <c r="X1005" s="33"/>
      <c r="Y1005" s="33"/>
      <c r="Z1005" s="33"/>
      <c r="AA1005" s="33"/>
      <c r="AB1005" s="33"/>
      <c r="AC1005" s="33"/>
      <c r="AD1005" s="33"/>
      <c r="AE1005" s="33"/>
      <c r="AF1005" s="33"/>
      <c r="AG1005" s="33"/>
      <c r="AH1005" s="33"/>
      <c r="AI1005" s="33"/>
      <c r="AJ1005" s="33"/>
      <c r="AK1005" s="33"/>
      <c r="AL1005" s="33"/>
      <c r="AM1005" s="33"/>
      <c r="AN1005" s="33"/>
      <c r="AO1005" s="33"/>
      <c r="AP1005" s="33"/>
      <c r="AQ1005" s="33"/>
      <c r="AR1005" s="33"/>
      <c r="AS1005" s="33"/>
      <c r="AT1005" s="33"/>
      <c r="AU1005" s="33"/>
      <c r="AV1005" s="33"/>
      <c r="AW1005" s="33"/>
      <c r="AX1005" s="33"/>
      <c r="AY1005" s="33"/>
      <c r="AZ1005" s="33"/>
    </row>
    <row r="1006" spans="1:52" s="4" customFormat="1" ht="12">
      <c r="A1006" s="32"/>
      <c r="B1006" s="5"/>
      <c r="C1006" s="33"/>
      <c r="D1006" s="33"/>
      <c r="E1006" s="33"/>
      <c r="F1006" s="37"/>
      <c r="G1006" s="5"/>
      <c r="H1006" s="5"/>
      <c r="I1006" s="5"/>
      <c r="J1006" s="5"/>
      <c r="K1006" s="37"/>
      <c r="L1006" s="37"/>
      <c r="M1006" s="33"/>
      <c r="N1006" s="33"/>
      <c r="O1006" s="33"/>
      <c r="P1006" s="33"/>
      <c r="Q1006" s="33"/>
      <c r="R1006" s="33"/>
      <c r="S1006" s="33"/>
      <c r="T1006" s="33"/>
      <c r="U1006" s="33"/>
      <c r="V1006" s="33"/>
      <c r="W1006" s="33"/>
      <c r="X1006" s="33"/>
      <c r="Y1006" s="33"/>
      <c r="Z1006" s="33"/>
      <c r="AA1006" s="33"/>
      <c r="AB1006" s="33"/>
      <c r="AC1006" s="33"/>
      <c r="AD1006" s="33"/>
      <c r="AE1006" s="33"/>
      <c r="AF1006" s="33"/>
      <c r="AG1006" s="33"/>
      <c r="AH1006" s="33"/>
      <c r="AI1006" s="33"/>
      <c r="AJ1006" s="33"/>
      <c r="AK1006" s="33"/>
      <c r="AL1006" s="33"/>
      <c r="AM1006" s="33"/>
      <c r="AN1006" s="33"/>
      <c r="AO1006" s="33"/>
      <c r="AP1006" s="33"/>
      <c r="AQ1006" s="33"/>
      <c r="AR1006" s="33"/>
      <c r="AS1006" s="33"/>
      <c r="AT1006" s="33"/>
      <c r="AU1006" s="33"/>
      <c r="AV1006" s="33"/>
      <c r="AW1006" s="33"/>
      <c r="AX1006" s="33"/>
      <c r="AY1006" s="33"/>
      <c r="AZ1006" s="33"/>
    </row>
    <row r="1007" spans="1:52" s="4" customFormat="1" ht="12">
      <c r="A1007" s="32"/>
      <c r="B1007" s="5"/>
      <c r="C1007" s="33"/>
      <c r="D1007" s="33"/>
      <c r="E1007" s="33"/>
      <c r="F1007" s="37"/>
      <c r="G1007" s="5"/>
      <c r="H1007" s="5"/>
      <c r="I1007" s="5"/>
      <c r="J1007" s="5"/>
      <c r="K1007" s="37"/>
      <c r="L1007" s="37"/>
      <c r="M1007" s="33"/>
      <c r="N1007" s="33"/>
      <c r="O1007" s="33"/>
      <c r="P1007" s="33"/>
      <c r="Q1007" s="33"/>
      <c r="R1007" s="33"/>
      <c r="S1007" s="33"/>
      <c r="T1007" s="33"/>
      <c r="U1007" s="33"/>
      <c r="V1007" s="33"/>
      <c r="W1007" s="33"/>
      <c r="X1007" s="33"/>
      <c r="Y1007" s="33"/>
      <c r="Z1007" s="33"/>
      <c r="AA1007" s="33"/>
      <c r="AB1007" s="33"/>
      <c r="AC1007" s="33"/>
      <c r="AD1007" s="33"/>
      <c r="AE1007" s="33"/>
      <c r="AF1007" s="33"/>
      <c r="AG1007" s="33"/>
      <c r="AH1007" s="33"/>
      <c r="AI1007" s="33"/>
      <c r="AJ1007" s="33"/>
      <c r="AK1007" s="33"/>
      <c r="AL1007" s="33"/>
      <c r="AM1007" s="33"/>
      <c r="AN1007" s="33"/>
      <c r="AO1007" s="33"/>
      <c r="AP1007" s="33"/>
      <c r="AQ1007" s="33"/>
      <c r="AR1007" s="33"/>
      <c r="AS1007" s="33"/>
      <c r="AT1007" s="33"/>
      <c r="AU1007" s="33"/>
      <c r="AV1007" s="33"/>
      <c r="AW1007" s="33"/>
      <c r="AX1007" s="33"/>
      <c r="AY1007" s="33"/>
      <c r="AZ1007" s="33"/>
    </row>
    <row r="1008" spans="1:52" s="4" customFormat="1" ht="12">
      <c r="A1008" s="32"/>
      <c r="B1008" s="5"/>
      <c r="C1008" s="33"/>
      <c r="D1008" s="33"/>
      <c r="E1008" s="33"/>
      <c r="F1008" s="37"/>
      <c r="G1008" s="5"/>
      <c r="H1008" s="5"/>
      <c r="I1008" s="5"/>
      <c r="J1008" s="5"/>
      <c r="K1008" s="37"/>
      <c r="L1008" s="37"/>
      <c r="M1008" s="33"/>
      <c r="N1008" s="33"/>
      <c r="O1008" s="33"/>
      <c r="P1008" s="33"/>
      <c r="Q1008" s="33"/>
      <c r="R1008" s="33"/>
      <c r="S1008" s="33"/>
      <c r="T1008" s="33"/>
      <c r="U1008" s="33"/>
      <c r="V1008" s="33"/>
      <c r="W1008" s="33"/>
      <c r="X1008" s="33"/>
      <c r="Y1008" s="33"/>
      <c r="Z1008" s="33"/>
      <c r="AA1008" s="33"/>
      <c r="AB1008" s="33"/>
      <c r="AC1008" s="33"/>
      <c r="AD1008" s="33"/>
      <c r="AE1008" s="33"/>
      <c r="AF1008" s="33"/>
      <c r="AG1008" s="33"/>
      <c r="AH1008" s="33"/>
      <c r="AI1008" s="33"/>
      <c r="AJ1008" s="33"/>
      <c r="AK1008" s="33"/>
      <c r="AL1008" s="33"/>
      <c r="AM1008" s="33"/>
      <c r="AN1008" s="33"/>
      <c r="AO1008" s="33"/>
      <c r="AP1008" s="33"/>
      <c r="AQ1008" s="33"/>
      <c r="AR1008" s="33"/>
      <c r="AS1008" s="33"/>
      <c r="AT1008" s="33"/>
      <c r="AU1008" s="33"/>
      <c r="AV1008" s="33"/>
      <c r="AW1008" s="33"/>
      <c r="AX1008" s="33"/>
      <c r="AY1008" s="33"/>
      <c r="AZ1008" s="33"/>
    </row>
    <row r="1009" spans="1:52" s="4" customFormat="1" ht="12">
      <c r="A1009" s="32"/>
      <c r="B1009" s="5"/>
      <c r="C1009" s="33"/>
      <c r="D1009" s="33"/>
      <c r="E1009" s="33"/>
      <c r="F1009" s="37"/>
      <c r="G1009" s="5"/>
      <c r="H1009" s="5"/>
      <c r="I1009" s="5"/>
      <c r="J1009" s="5"/>
      <c r="K1009" s="37"/>
      <c r="L1009" s="37"/>
      <c r="M1009" s="33"/>
      <c r="N1009" s="33"/>
      <c r="O1009" s="33"/>
      <c r="P1009" s="33"/>
      <c r="Q1009" s="33"/>
      <c r="R1009" s="33"/>
      <c r="S1009" s="33"/>
      <c r="T1009" s="33"/>
      <c r="U1009" s="33"/>
      <c r="V1009" s="33"/>
      <c r="W1009" s="33"/>
      <c r="X1009" s="33"/>
      <c r="Y1009" s="33"/>
      <c r="Z1009" s="33"/>
      <c r="AA1009" s="33"/>
      <c r="AB1009" s="33"/>
      <c r="AC1009" s="33"/>
      <c r="AD1009" s="33"/>
      <c r="AE1009" s="33"/>
      <c r="AF1009" s="33"/>
      <c r="AG1009" s="33"/>
      <c r="AH1009" s="33"/>
      <c r="AI1009" s="33"/>
      <c r="AJ1009" s="33"/>
      <c r="AK1009" s="33"/>
      <c r="AL1009" s="33"/>
      <c r="AM1009" s="33"/>
      <c r="AN1009" s="33"/>
      <c r="AO1009" s="33"/>
      <c r="AP1009" s="33"/>
      <c r="AQ1009" s="33"/>
      <c r="AR1009" s="33"/>
      <c r="AS1009" s="33"/>
      <c r="AT1009" s="33"/>
      <c r="AU1009" s="33"/>
      <c r="AV1009" s="33"/>
      <c r="AW1009" s="33"/>
      <c r="AX1009" s="33"/>
      <c r="AY1009" s="33"/>
      <c r="AZ1009" s="33"/>
    </row>
    <row r="1010" spans="1:52" s="4" customFormat="1" ht="12">
      <c r="A1010" s="32"/>
      <c r="B1010" s="5"/>
      <c r="C1010" s="33"/>
      <c r="D1010" s="33"/>
      <c r="E1010" s="33"/>
      <c r="F1010" s="37"/>
      <c r="G1010" s="5"/>
      <c r="H1010" s="5"/>
      <c r="I1010" s="5"/>
      <c r="J1010" s="5"/>
      <c r="K1010" s="37"/>
      <c r="L1010" s="37"/>
      <c r="M1010" s="33"/>
      <c r="N1010" s="33"/>
      <c r="O1010" s="33"/>
      <c r="P1010" s="33"/>
      <c r="Q1010" s="33"/>
      <c r="R1010" s="33"/>
      <c r="S1010" s="33"/>
      <c r="T1010" s="33"/>
      <c r="U1010" s="33"/>
      <c r="V1010" s="33"/>
      <c r="W1010" s="33"/>
      <c r="X1010" s="33"/>
      <c r="Y1010" s="33"/>
      <c r="Z1010" s="33"/>
      <c r="AA1010" s="33"/>
      <c r="AB1010" s="33"/>
      <c r="AC1010" s="33"/>
      <c r="AD1010" s="33"/>
      <c r="AE1010" s="33"/>
      <c r="AF1010" s="33"/>
      <c r="AG1010" s="33"/>
      <c r="AH1010" s="33"/>
      <c r="AI1010" s="33"/>
      <c r="AJ1010" s="33"/>
      <c r="AK1010" s="33"/>
      <c r="AL1010" s="33"/>
      <c r="AM1010" s="33"/>
      <c r="AN1010" s="33"/>
      <c r="AO1010" s="33"/>
      <c r="AP1010" s="33"/>
      <c r="AQ1010" s="33"/>
      <c r="AR1010" s="33"/>
      <c r="AS1010" s="33"/>
      <c r="AT1010" s="33"/>
      <c r="AU1010" s="33"/>
      <c r="AV1010" s="33"/>
      <c r="AW1010" s="33"/>
      <c r="AX1010" s="33"/>
      <c r="AY1010" s="33"/>
      <c r="AZ1010" s="33"/>
    </row>
    <row r="1011" spans="1:52" s="4" customFormat="1" ht="12">
      <c r="A1011" s="32"/>
      <c r="B1011" s="5"/>
      <c r="C1011" s="33"/>
      <c r="D1011" s="33"/>
      <c r="E1011" s="33"/>
      <c r="F1011" s="37"/>
      <c r="G1011" s="5"/>
      <c r="H1011" s="5"/>
      <c r="I1011" s="5"/>
      <c r="J1011" s="5"/>
      <c r="K1011" s="37"/>
      <c r="L1011" s="37"/>
      <c r="M1011" s="33"/>
      <c r="N1011" s="33"/>
      <c r="O1011" s="33"/>
      <c r="P1011" s="33"/>
      <c r="Q1011" s="33"/>
      <c r="R1011" s="33"/>
      <c r="S1011" s="33"/>
      <c r="T1011" s="33"/>
      <c r="U1011" s="33"/>
      <c r="V1011" s="33"/>
      <c r="W1011" s="33"/>
      <c r="X1011" s="33"/>
      <c r="Y1011" s="33"/>
      <c r="Z1011" s="33"/>
      <c r="AA1011" s="33"/>
      <c r="AB1011" s="33"/>
      <c r="AC1011" s="33"/>
      <c r="AD1011" s="33"/>
      <c r="AE1011" s="33"/>
      <c r="AF1011" s="33"/>
      <c r="AG1011" s="33"/>
      <c r="AH1011" s="33"/>
      <c r="AI1011" s="33"/>
      <c r="AJ1011" s="33"/>
      <c r="AK1011" s="33"/>
      <c r="AL1011" s="33"/>
      <c r="AM1011" s="33"/>
      <c r="AN1011" s="33"/>
      <c r="AO1011" s="33"/>
      <c r="AP1011" s="33"/>
      <c r="AQ1011" s="33"/>
      <c r="AR1011" s="33"/>
      <c r="AS1011" s="33"/>
      <c r="AT1011" s="33"/>
      <c r="AU1011" s="33"/>
      <c r="AV1011" s="33"/>
      <c r="AW1011" s="33"/>
      <c r="AX1011" s="33"/>
      <c r="AY1011" s="33"/>
      <c r="AZ1011" s="33"/>
    </row>
    <row r="1012" spans="1:52" s="4" customFormat="1" ht="12">
      <c r="A1012" s="32"/>
      <c r="B1012" s="5"/>
      <c r="C1012" s="33"/>
      <c r="D1012" s="33"/>
      <c r="E1012" s="33"/>
      <c r="F1012" s="37"/>
      <c r="G1012" s="5"/>
      <c r="H1012" s="5"/>
      <c r="I1012" s="5"/>
      <c r="J1012" s="5"/>
      <c r="K1012" s="37"/>
      <c r="L1012" s="37"/>
      <c r="M1012" s="33"/>
      <c r="N1012" s="33"/>
      <c r="O1012" s="33"/>
      <c r="P1012" s="33"/>
      <c r="Q1012" s="33"/>
      <c r="R1012" s="33"/>
      <c r="S1012" s="33"/>
      <c r="T1012" s="33"/>
      <c r="U1012" s="33"/>
      <c r="V1012" s="33"/>
      <c r="W1012" s="33"/>
      <c r="X1012" s="33"/>
      <c r="Y1012" s="33"/>
      <c r="Z1012" s="33"/>
      <c r="AA1012" s="33"/>
      <c r="AB1012" s="33"/>
      <c r="AC1012" s="33"/>
      <c r="AD1012" s="33"/>
      <c r="AE1012" s="33"/>
      <c r="AF1012" s="33"/>
      <c r="AG1012" s="33"/>
      <c r="AH1012" s="33"/>
      <c r="AI1012" s="33"/>
      <c r="AJ1012" s="33"/>
      <c r="AK1012" s="33"/>
      <c r="AL1012" s="33"/>
      <c r="AM1012" s="33"/>
      <c r="AN1012" s="33"/>
      <c r="AO1012" s="33"/>
      <c r="AP1012" s="33"/>
      <c r="AQ1012" s="33"/>
      <c r="AR1012" s="33"/>
      <c r="AS1012" s="33"/>
      <c r="AT1012" s="33"/>
      <c r="AU1012" s="33"/>
      <c r="AV1012" s="33"/>
      <c r="AW1012" s="33"/>
      <c r="AX1012" s="33"/>
      <c r="AY1012" s="33"/>
      <c r="AZ1012" s="33"/>
    </row>
    <row r="1013" spans="1:52" s="4" customFormat="1" ht="12">
      <c r="A1013" s="32"/>
      <c r="B1013" s="5"/>
      <c r="C1013" s="33"/>
      <c r="D1013" s="33"/>
      <c r="E1013" s="33"/>
      <c r="F1013" s="37"/>
      <c r="G1013" s="5"/>
      <c r="H1013" s="5"/>
      <c r="I1013" s="5"/>
      <c r="J1013" s="5"/>
      <c r="K1013" s="37"/>
      <c r="L1013" s="37"/>
      <c r="M1013" s="33"/>
      <c r="N1013" s="33"/>
      <c r="O1013" s="33"/>
      <c r="P1013" s="33"/>
      <c r="Q1013" s="33"/>
      <c r="R1013" s="33"/>
      <c r="S1013" s="33"/>
      <c r="T1013" s="33"/>
      <c r="U1013" s="33"/>
      <c r="V1013" s="33"/>
      <c r="W1013" s="33"/>
      <c r="X1013" s="33"/>
      <c r="Y1013" s="33"/>
      <c r="Z1013" s="33"/>
      <c r="AA1013" s="33"/>
      <c r="AB1013" s="33"/>
      <c r="AC1013" s="33"/>
      <c r="AD1013" s="33"/>
      <c r="AE1013" s="33"/>
      <c r="AF1013" s="33"/>
      <c r="AG1013" s="33"/>
      <c r="AH1013" s="33"/>
      <c r="AI1013" s="33"/>
      <c r="AJ1013" s="33"/>
      <c r="AK1013" s="33"/>
      <c r="AL1013" s="33"/>
      <c r="AM1013" s="33"/>
      <c r="AN1013" s="33"/>
      <c r="AO1013" s="33"/>
      <c r="AP1013" s="33"/>
      <c r="AQ1013" s="33"/>
      <c r="AR1013" s="33"/>
      <c r="AS1013" s="33"/>
      <c r="AT1013" s="33"/>
      <c r="AU1013" s="33"/>
      <c r="AV1013" s="33"/>
      <c r="AW1013" s="33"/>
      <c r="AX1013" s="33"/>
      <c r="AY1013" s="33"/>
      <c r="AZ1013" s="33"/>
    </row>
    <row r="1014" spans="1:52" s="4" customFormat="1" ht="12">
      <c r="A1014" s="32"/>
      <c r="B1014" s="5"/>
      <c r="C1014" s="33"/>
      <c r="D1014" s="33"/>
      <c r="E1014" s="33"/>
      <c r="F1014" s="37"/>
      <c r="G1014" s="5"/>
      <c r="H1014" s="5"/>
      <c r="I1014" s="5"/>
      <c r="J1014" s="5"/>
      <c r="K1014" s="37"/>
      <c r="L1014" s="37"/>
      <c r="M1014" s="33"/>
      <c r="N1014" s="33"/>
      <c r="O1014" s="33"/>
      <c r="P1014" s="33"/>
      <c r="Q1014" s="33"/>
      <c r="R1014" s="33"/>
      <c r="S1014" s="33"/>
      <c r="T1014" s="33"/>
      <c r="U1014" s="33"/>
      <c r="V1014" s="33"/>
      <c r="W1014" s="33"/>
      <c r="X1014" s="33"/>
      <c r="Y1014" s="33"/>
      <c r="Z1014" s="33"/>
      <c r="AA1014" s="33"/>
      <c r="AB1014" s="33"/>
      <c r="AC1014" s="33"/>
      <c r="AD1014" s="33"/>
      <c r="AE1014" s="33"/>
      <c r="AF1014" s="33"/>
      <c r="AG1014" s="33"/>
      <c r="AH1014" s="33"/>
      <c r="AI1014" s="33"/>
      <c r="AJ1014" s="33"/>
      <c r="AK1014" s="33"/>
      <c r="AL1014" s="33"/>
      <c r="AM1014" s="33"/>
      <c r="AN1014" s="33"/>
      <c r="AO1014" s="33"/>
      <c r="AP1014" s="33"/>
      <c r="AQ1014" s="33"/>
      <c r="AR1014" s="33"/>
      <c r="AS1014" s="33"/>
      <c r="AT1014" s="33"/>
      <c r="AU1014" s="33"/>
      <c r="AV1014" s="33"/>
      <c r="AW1014" s="33"/>
      <c r="AX1014" s="33"/>
      <c r="AY1014" s="33"/>
      <c r="AZ1014" s="33"/>
    </row>
    <row r="1015" spans="1:52" s="4" customFormat="1" ht="12">
      <c r="A1015" s="32"/>
      <c r="B1015" s="5"/>
      <c r="C1015" s="33"/>
      <c r="D1015" s="33"/>
      <c r="E1015" s="33"/>
      <c r="F1015" s="37"/>
      <c r="G1015" s="5"/>
      <c r="H1015" s="5"/>
      <c r="I1015" s="5"/>
      <c r="J1015" s="5"/>
      <c r="K1015" s="37"/>
      <c r="L1015" s="37"/>
      <c r="M1015" s="33"/>
      <c r="N1015" s="33"/>
      <c r="O1015" s="33"/>
      <c r="P1015" s="33"/>
      <c r="Q1015" s="33"/>
      <c r="R1015" s="33"/>
      <c r="S1015" s="33"/>
      <c r="T1015" s="33"/>
      <c r="U1015" s="33"/>
      <c r="V1015" s="33"/>
      <c r="W1015" s="33"/>
      <c r="X1015" s="33"/>
      <c r="Y1015" s="33"/>
      <c r="Z1015" s="33"/>
      <c r="AA1015" s="33"/>
      <c r="AB1015" s="33"/>
      <c r="AC1015" s="33"/>
      <c r="AD1015" s="33"/>
      <c r="AE1015" s="33"/>
      <c r="AF1015" s="33"/>
      <c r="AG1015" s="33"/>
      <c r="AH1015" s="33"/>
      <c r="AI1015" s="33"/>
      <c r="AJ1015" s="33"/>
      <c r="AK1015" s="33"/>
      <c r="AL1015" s="33"/>
      <c r="AM1015" s="33"/>
      <c r="AN1015" s="33"/>
      <c r="AO1015" s="33"/>
      <c r="AP1015" s="33"/>
      <c r="AQ1015" s="33"/>
      <c r="AR1015" s="33"/>
      <c r="AS1015" s="33"/>
      <c r="AT1015" s="33"/>
      <c r="AU1015" s="33"/>
      <c r="AV1015" s="33"/>
      <c r="AW1015" s="33"/>
      <c r="AX1015" s="33"/>
      <c r="AY1015" s="33"/>
      <c r="AZ1015" s="33"/>
    </row>
    <row r="1016" spans="1:52" s="4" customFormat="1" ht="12">
      <c r="A1016" s="32"/>
      <c r="B1016" s="5"/>
      <c r="C1016" s="33"/>
      <c r="D1016" s="33"/>
      <c r="E1016" s="33"/>
      <c r="F1016" s="37"/>
      <c r="G1016" s="5"/>
      <c r="H1016" s="5"/>
      <c r="I1016" s="5"/>
      <c r="J1016" s="5"/>
      <c r="K1016" s="37"/>
      <c r="L1016" s="37"/>
      <c r="M1016" s="33"/>
      <c r="N1016" s="33"/>
      <c r="O1016" s="33"/>
      <c r="P1016" s="33"/>
      <c r="Q1016" s="33"/>
      <c r="R1016" s="33"/>
      <c r="S1016" s="33"/>
      <c r="T1016" s="33"/>
      <c r="U1016" s="33"/>
      <c r="V1016" s="33"/>
      <c r="W1016" s="33"/>
      <c r="X1016" s="33"/>
      <c r="Y1016" s="33"/>
      <c r="Z1016" s="33"/>
      <c r="AA1016" s="33"/>
      <c r="AB1016" s="33"/>
      <c r="AC1016" s="33"/>
      <c r="AD1016" s="33"/>
      <c r="AE1016" s="33"/>
      <c r="AF1016" s="33"/>
      <c r="AG1016" s="33"/>
      <c r="AH1016" s="33"/>
      <c r="AI1016" s="33"/>
      <c r="AJ1016" s="33"/>
      <c r="AK1016" s="33"/>
      <c r="AL1016" s="33"/>
      <c r="AM1016" s="33"/>
      <c r="AN1016" s="33"/>
      <c r="AO1016" s="33"/>
      <c r="AP1016" s="33"/>
      <c r="AQ1016" s="33"/>
      <c r="AR1016" s="33"/>
      <c r="AS1016" s="33"/>
      <c r="AT1016" s="33"/>
      <c r="AU1016" s="33"/>
      <c r="AV1016" s="33"/>
      <c r="AW1016" s="33"/>
      <c r="AX1016" s="33"/>
      <c r="AY1016" s="33"/>
      <c r="AZ1016" s="33"/>
    </row>
    <row r="1017" spans="1:52" s="4" customFormat="1" ht="12">
      <c r="A1017" s="32"/>
      <c r="B1017" s="5"/>
      <c r="C1017" s="33"/>
      <c r="D1017" s="33"/>
      <c r="E1017" s="33"/>
      <c r="F1017" s="37"/>
      <c r="G1017" s="5"/>
      <c r="H1017" s="5"/>
      <c r="I1017" s="5"/>
      <c r="J1017" s="5"/>
      <c r="K1017" s="37"/>
      <c r="L1017" s="37"/>
      <c r="M1017" s="33"/>
      <c r="N1017" s="33"/>
      <c r="O1017" s="33"/>
      <c r="P1017" s="33"/>
      <c r="Q1017" s="33"/>
      <c r="R1017" s="33"/>
      <c r="S1017" s="33"/>
      <c r="T1017" s="33"/>
      <c r="U1017" s="33"/>
      <c r="V1017" s="33"/>
      <c r="W1017" s="33"/>
      <c r="X1017" s="33"/>
      <c r="Y1017" s="33"/>
      <c r="Z1017" s="33"/>
      <c r="AA1017" s="33"/>
      <c r="AB1017" s="33"/>
      <c r="AC1017" s="33"/>
      <c r="AD1017" s="33"/>
      <c r="AE1017" s="33"/>
      <c r="AF1017" s="33"/>
      <c r="AG1017" s="33"/>
      <c r="AH1017" s="33"/>
      <c r="AI1017" s="33"/>
      <c r="AJ1017" s="33"/>
      <c r="AK1017" s="33"/>
      <c r="AL1017" s="33"/>
      <c r="AM1017" s="33"/>
      <c r="AN1017" s="33"/>
      <c r="AO1017" s="33"/>
      <c r="AP1017" s="33"/>
      <c r="AQ1017" s="33"/>
      <c r="AR1017" s="33"/>
      <c r="AS1017" s="33"/>
      <c r="AT1017" s="33"/>
      <c r="AU1017" s="33"/>
      <c r="AV1017" s="33"/>
      <c r="AW1017" s="33"/>
      <c r="AX1017" s="33"/>
      <c r="AY1017" s="33"/>
      <c r="AZ1017" s="33"/>
    </row>
    <row r="1018" spans="1:52" s="4" customFormat="1" ht="12">
      <c r="A1018" s="32"/>
      <c r="B1018" s="5"/>
      <c r="C1018" s="33"/>
      <c r="D1018" s="33"/>
      <c r="E1018" s="33"/>
      <c r="F1018" s="37"/>
      <c r="G1018" s="5"/>
      <c r="H1018" s="5"/>
      <c r="I1018" s="5"/>
      <c r="J1018" s="5"/>
      <c r="K1018" s="37"/>
      <c r="L1018" s="37"/>
      <c r="M1018" s="33"/>
      <c r="N1018" s="33"/>
      <c r="O1018" s="33"/>
      <c r="P1018" s="33"/>
      <c r="Q1018" s="33"/>
      <c r="R1018" s="33"/>
      <c r="S1018" s="33"/>
      <c r="T1018" s="33"/>
      <c r="U1018" s="33"/>
      <c r="V1018" s="33"/>
      <c r="W1018" s="33"/>
      <c r="X1018" s="33"/>
      <c r="Y1018" s="33"/>
      <c r="Z1018" s="33"/>
      <c r="AA1018" s="33"/>
      <c r="AB1018" s="33"/>
      <c r="AC1018" s="33"/>
      <c r="AD1018" s="33"/>
      <c r="AE1018" s="33"/>
      <c r="AF1018" s="33"/>
      <c r="AG1018" s="33"/>
      <c r="AH1018" s="33"/>
      <c r="AI1018" s="33"/>
      <c r="AJ1018" s="33"/>
      <c r="AK1018" s="33"/>
      <c r="AL1018" s="33"/>
      <c r="AM1018" s="33"/>
      <c r="AN1018" s="33"/>
      <c r="AO1018" s="33"/>
      <c r="AP1018" s="33"/>
      <c r="AQ1018" s="33"/>
      <c r="AR1018" s="33"/>
      <c r="AS1018" s="33"/>
      <c r="AT1018" s="33"/>
      <c r="AU1018" s="33"/>
      <c r="AV1018" s="33"/>
      <c r="AW1018" s="33"/>
      <c r="AX1018" s="33"/>
      <c r="AY1018" s="33"/>
      <c r="AZ1018" s="33"/>
    </row>
    <row r="1019" spans="1:52" s="4" customFormat="1" ht="12">
      <c r="A1019" s="32"/>
      <c r="B1019" s="5"/>
      <c r="C1019" s="33"/>
      <c r="D1019" s="33"/>
      <c r="E1019" s="33"/>
      <c r="F1019" s="37"/>
      <c r="G1019" s="5"/>
      <c r="H1019" s="5"/>
      <c r="I1019" s="5"/>
      <c r="J1019" s="5"/>
      <c r="K1019" s="37"/>
      <c r="L1019" s="37"/>
      <c r="M1019" s="33"/>
      <c r="N1019" s="33"/>
      <c r="O1019" s="33"/>
      <c r="P1019" s="33"/>
      <c r="Q1019" s="33"/>
      <c r="R1019" s="33"/>
      <c r="S1019" s="33"/>
      <c r="T1019" s="33"/>
      <c r="U1019" s="33"/>
      <c r="V1019" s="33"/>
      <c r="W1019" s="33"/>
      <c r="X1019" s="33"/>
      <c r="Y1019" s="33"/>
      <c r="Z1019" s="33"/>
      <c r="AA1019" s="33"/>
      <c r="AB1019" s="33"/>
      <c r="AC1019" s="33"/>
      <c r="AD1019" s="33"/>
      <c r="AE1019" s="33"/>
      <c r="AF1019" s="33"/>
      <c r="AG1019" s="33"/>
      <c r="AH1019" s="33"/>
      <c r="AI1019" s="33"/>
      <c r="AJ1019" s="33"/>
      <c r="AK1019" s="33"/>
      <c r="AL1019" s="33"/>
      <c r="AM1019" s="33"/>
      <c r="AN1019" s="33"/>
      <c r="AO1019" s="33"/>
      <c r="AP1019" s="33"/>
      <c r="AQ1019" s="33"/>
      <c r="AR1019" s="33"/>
      <c r="AS1019" s="33"/>
      <c r="AT1019" s="33"/>
      <c r="AU1019" s="33"/>
      <c r="AV1019" s="33"/>
      <c r="AW1019" s="33"/>
      <c r="AX1019" s="33"/>
      <c r="AY1019" s="33"/>
      <c r="AZ1019" s="33"/>
    </row>
    <row r="1020" spans="1:52" s="4" customFormat="1" ht="12">
      <c r="A1020" s="32"/>
      <c r="B1020" s="5"/>
      <c r="C1020" s="33"/>
      <c r="D1020" s="33"/>
      <c r="E1020" s="33"/>
      <c r="F1020" s="37"/>
      <c r="G1020" s="5"/>
      <c r="H1020" s="5"/>
      <c r="I1020" s="5"/>
      <c r="J1020" s="5"/>
      <c r="K1020" s="37"/>
      <c r="L1020" s="37"/>
      <c r="M1020" s="33"/>
      <c r="N1020" s="33"/>
      <c r="O1020" s="33"/>
      <c r="P1020" s="33"/>
      <c r="Q1020" s="33"/>
      <c r="R1020" s="33"/>
      <c r="S1020" s="33"/>
      <c r="T1020" s="33"/>
      <c r="U1020" s="33"/>
      <c r="V1020" s="33"/>
      <c r="W1020" s="33"/>
      <c r="X1020" s="33"/>
      <c r="Y1020" s="33"/>
      <c r="Z1020" s="33"/>
      <c r="AA1020" s="33"/>
      <c r="AB1020" s="33"/>
      <c r="AC1020" s="33"/>
      <c r="AD1020" s="33"/>
      <c r="AE1020" s="33"/>
      <c r="AF1020" s="33"/>
      <c r="AG1020" s="33"/>
      <c r="AH1020" s="33"/>
      <c r="AI1020" s="33"/>
      <c r="AJ1020" s="33"/>
      <c r="AK1020" s="33"/>
      <c r="AL1020" s="33"/>
      <c r="AM1020" s="33"/>
      <c r="AN1020" s="33"/>
      <c r="AO1020" s="33"/>
      <c r="AP1020" s="33"/>
      <c r="AQ1020" s="33"/>
      <c r="AR1020" s="33"/>
      <c r="AS1020" s="33"/>
      <c r="AT1020" s="33"/>
      <c r="AU1020" s="33"/>
      <c r="AV1020" s="33"/>
      <c r="AW1020" s="33"/>
      <c r="AX1020" s="33"/>
      <c r="AY1020" s="33"/>
      <c r="AZ1020" s="33"/>
    </row>
    <row r="1021" spans="1:52" s="4" customFormat="1" ht="12">
      <c r="A1021" s="32"/>
      <c r="B1021" s="5"/>
      <c r="C1021" s="33"/>
      <c r="D1021" s="33"/>
      <c r="E1021" s="33"/>
      <c r="F1021" s="37"/>
      <c r="G1021" s="5"/>
      <c r="H1021" s="5"/>
      <c r="I1021" s="5"/>
      <c r="J1021" s="5"/>
      <c r="K1021" s="37"/>
      <c r="L1021" s="37"/>
      <c r="M1021" s="33"/>
      <c r="N1021" s="33"/>
      <c r="O1021" s="33"/>
      <c r="P1021" s="33"/>
      <c r="Q1021" s="33"/>
      <c r="R1021" s="33"/>
      <c r="S1021" s="33"/>
      <c r="T1021" s="33"/>
      <c r="U1021" s="33"/>
      <c r="V1021" s="33"/>
      <c r="W1021" s="33"/>
      <c r="X1021" s="33"/>
      <c r="Y1021" s="33"/>
      <c r="Z1021" s="33"/>
      <c r="AA1021" s="33"/>
      <c r="AB1021" s="33"/>
      <c r="AC1021" s="33"/>
      <c r="AD1021" s="33"/>
      <c r="AE1021" s="33"/>
      <c r="AF1021" s="33"/>
      <c r="AG1021" s="33"/>
      <c r="AH1021" s="33"/>
      <c r="AI1021" s="33"/>
      <c r="AJ1021" s="33"/>
      <c r="AK1021" s="33"/>
      <c r="AL1021" s="33"/>
      <c r="AM1021" s="33"/>
      <c r="AN1021" s="33"/>
      <c r="AO1021" s="33"/>
      <c r="AP1021" s="33"/>
      <c r="AQ1021" s="33"/>
      <c r="AR1021" s="33"/>
      <c r="AS1021" s="33"/>
      <c r="AT1021" s="33"/>
      <c r="AU1021" s="33"/>
      <c r="AV1021" s="33"/>
      <c r="AW1021" s="33"/>
      <c r="AX1021" s="33"/>
      <c r="AY1021" s="33"/>
      <c r="AZ1021" s="33"/>
    </row>
    <row r="1022" spans="1:52" s="4" customFormat="1" ht="12">
      <c r="A1022" s="32"/>
      <c r="B1022" s="5"/>
      <c r="C1022" s="33"/>
      <c r="D1022" s="33"/>
      <c r="E1022" s="33"/>
      <c r="F1022" s="37"/>
      <c r="G1022" s="5"/>
      <c r="H1022" s="5"/>
      <c r="I1022" s="5"/>
      <c r="J1022" s="5"/>
      <c r="K1022" s="37"/>
      <c r="L1022" s="37"/>
      <c r="M1022" s="33"/>
      <c r="N1022" s="33"/>
      <c r="O1022" s="33"/>
      <c r="P1022" s="33"/>
      <c r="Q1022" s="33"/>
      <c r="R1022" s="33"/>
      <c r="S1022" s="33"/>
      <c r="T1022" s="33"/>
      <c r="U1022" s="33"/>
      <c r="V1022" s="33"/>
      <c r="W1022" s="33"/>
      <c r="X1022" s="33"/>
      <c r="Y1022" s="33"/>
      <c r="Z1022" s="33"/>
      <c r="AA1022" s="33"/>
      <c r="AB1022" s="33"/>
      <c r="AC1022" s="33"/>
      <c r="AD1022" s="33"/>
      <c r="AE1022" s="33"/>
      <c r="AF1022" s="33"/>
      <c r="AG1022" s="33"/>
      <c r="AH1022" s="33"/>
      <c r="AI1022" s="33"/>
      <c r="AJ1022" s="33"/>
      <c r="AK1022" s="33"/>
      <c r="AL1022" s="33"/>
      <c r="AM1022" s="33"/>
      <c r="AN1022" s="33"/>
      <c r="AO1022" s="33"/>
      <c r="AP1022" s="33"/>
      <c r="AQ1022" s="33"/>
      <c r="AR1022" s="33"/>
      <c r="AS1022" s="33"/>
      <c r="AT1022" s="33"/>
      <c r="AU1022" s="33"/>
      <c r="AV1022" s="33"/>
      <c r="AW1022" s="33"/>
      <c r="AX1022" s="33"/>
      <c r="AY1022" s="33"/>
      <c r="AZ1022" s="33"/>
    </row>
    <row r="1023" spans="1:52" s="4" customFormat="1" ht="12">
      <c r="A1023" s="32"/>
      <c r="B1023" s="5"/>
      <c r="C1023" s="33"/>
      <c r="D1023" s="33"/>
      <c r="E1023" s="33"/>
      <c r="F1023" s="37"/>
      <c r="G1023" s="5"/>
      <c r="H1023" s="5"/>
      <c r="I1023" s="5"/>
      <c r="J1023" s="5"/>
      <c r="K1023" s="37"/>
      <c r="L1023" s="37"/>
      <c r="M1023" s="33"/>
      <c r="N1023" s="33"/>
      <c r="O1023" s="33"/>
      <c r="P1023" s="33"/>
      <c r="Q1023" s="33"/>
      <c r="R1023" s="33"/>
      <c r="S1023" s="33"/>
      <c r="T1023" s="33"/>
      <c r="U1023" s="33"/>
      <c r="V1023" s="33"/>
      <c r="W1023" s="33"/>
      <c r="X1023" s="33"/>
      <c r="Y1023" s="33"/>
      <c r="Z1023" s="33"/>
      <c r="AA1023" s="33"/>
      <c r="AB1023" s="33"/>
      <c r="AC1023" s="33"/>
      <c r="AD1023" s="33"/>
      <c r="AE1023" s="33"/>
      <c r="AF1023" s="33"/>
      <c r="AG1023" s="33"/>
      <c r="AH1023" s="33"/>
      <c r="AI1023" s="33"/>
      <c r="AJ1023" s="33"/>
      <c r="AK1023" s="33"/>
      <c r="AL1023" s="33"/>
      <c r="AM1023" s="33"/>
      <c r="AN1023" s="33"/>
      <c r="AO1023" s="33"/>
      <c r="AP1023" s="33"/>
      <c r="AQ1023" s="33"/>
      <c r="AR1023" s="33"/>
      <c r="AS1023" s="33"/>
      <c r="AT1023" s="33"/>
      <c r="AU1023" s="33"/>
      <c r="AV1023" s="33"/>
      <c r="AW1023" s="33"/>
      <c r="AX1023" s="33"/>
      <c r="AY1023" s="33"/>
      <c r="AZ1023" s="33"/>
    </row>
    <row r="1024" spans="1:52" s="4" customFormat="1" ht="12">
      <c r="A1024" s="32"/>
      <c r="B1024" s="5"/>
      <c r="C1024" s="33"/>
      <c r="D1024" s="33"/>
      <c r="E1024" s="33"/>
      <c r="F1024" s="37"/>
      <c r="G1024" s="5"/>
      <c r="H1024" s="5"/>
      <c r="I1024" s="5"/>
      <c r="J1024" s="5"/>
      <c r="K1024" s="37"/>
      <c r="L1024" s="37"/>
      <c r="M1024" s="33"/>
      <c r="N1024" s="33"/>
      <c r="O1024" s="33"/>
      <c r="P1024" s="33"/>
      <c r="Q1024" s="33"/>
      <c r="R1024" s="33"/>
      <c r="S1024" s="33"/>
      <c r="T1024" s="33"/>
      <c r="U1024" s="33"/>
      <c r="V1024" s="33"/>
      <c r="W1024" s="33"/>
      <c r="X1024" s="33"/>
      <c r="Y1024" s="33"/>
      <c r="Z1024" s="33"/>
      <c r="AA1024" s="33"/>
      <c r="AB1024" s="33"/>
      <c r="AC1024" s="33"/>
      <c r="AD1024" s="33"/>
      <c r="AE1024" s="33"/>
      <c r="AF1024" s="33"/>
      <c r="AG1024" s="33"/>
      <c r="AH1024" s="33"/>
      <c r="AI1024" s="33"/>
      <c r="AJ1024" s="33"/>
      <c r="AK1024" s="33"/>
      <c r="AL1024" s="33"/>
      <c r="AM1024" s="33"/>
      <c r="AN1024" s="33"/>
      <c r="AO1024" s="33"/>
      <c r="AP1024" s="33"/>
      <c r="AQ1024" s="33"/>
      <c r="AR1024" s="33"/>
      <c r="AS1024" s="33"/>
      <c r="AT1024" s="33"/>
      <c r="AU1024" s="33"/>
      <c r="AV1024" s="33"/>
      <c r="AW1024" s="33"/>
      <c r="AX1024" s="33"/>
      <c r="AY1024" s="33"/>
      <c r="AZ1024" s="33"/>
    </row>
    <row r="1025" spans="1:52" s="4" customFormat="1" ht="12">
      <c r="A1025" s="32"/>
      <c r="B1025" s="5"/>
      <c r="C1025" s="33"/>
      <c r="D1025" s="33"/>
      <c r="E1025" s="33"/>
      <c r="F1025" s="37"/>
      <c r="G1025" s="5"/>
      <c r="H1025" s="5"/>
      <c r="I1025" s="5"/>
      <c r="J1025" s="5"/>
      <c r="K1025" s="37"/>
      <c r="L1025" s="37"/>
      <c r="M1025" s="33"/>
      <c r="N1025" s="33"/>
      <c r="O1025" s="33"/>
      <c r="P1025" s="33"/>
      <c r="Q1025" s="33"/>
      <c r="R1025" s="33"/>
      <c r="S1025" s="33"/>
      <c r="T1025" s="33"/>
      <c r="U1025" s="33"/>
      <c r="V1025" s="33"/>
      <c r="W1025" s="33"/>
      <c r="X1025" s="33"/>
      <c r="Y1025" s="33"/>
      <c r="Z1025" s="33"/>
      <c r="AA1025" s="33"/>
      <c r="AB1025" s="33"/>
      <c r="AC1025" s="33"/>
      <c r="AD1025" s="33"/>
      <c r="AE1025" s="33"/>
      <c r="AF1025" s="33"/>
      <c r="AG1025" s="33"/>
      <c r="AH1025" s="33"/>
      <c r="AI1025" s="33"/>
      <c r="AJ1025" s="33"/>
      <c r="AK1025" s="33"/>
      <c r="AL1025" s="33"/>
      <c r="AM1025" s="33"/>
      <c r="AN1025" s="33"/>
      <c r="AO1025" s="33"/>
      <c r="AP1025" s="33"/>
      <c r="AQ1025" s="33"/>
      <c r="AR1025" s="33"/>
      <c r="AS1025" s="33"/>
      <c r="AT1025" s="33"/>
      <c r="AU1025" s="33"/>
      <c r="AV1025" s="33"/>
      <c r="AW1025" s="33"/>
      <c r="AX1025" s="33"/>
      <c r="AY1025" s="33"/>
      <c r="AZ1025" s="33"/>
    </row>
    <row r="1026" spans="1:52" s="4" customFormat="1" ht="12">
      <c r="A1026" s="32"/>
      <c r="B1026" s="5"/>
      <c r="C1026" s="33"/>
      <c r="D1026" s="33"/>
      <c r="E1026" s="33"/>
      <c r="F1026" s="37"/>
      <c r="G1026" s="5"/>
      <c r="H1026" s="5"/>
      <c r="I1026" s="5"/>
      <c r="J1026" s="5"/>
      <c r="K1026" s="37"/>
      <c r="L1026" s="37"/>
      <c r="M1026" s="33"/>
      <c r="N1026" s="33"/>
      <c r="O1026" s="33"/>
      <c r="P1026" s="33"/>
      <c r="Q1026" s="33"/>
      <c r="R1026" s="33"/>
      <c r="S1026" s="33"/>
      <c r="T1026" s="33"/>
      <c r="U1026" s="33"/>
      <c r="V1026" s="33"/>
      <c r="W1026" s="33"/>
      <c r="X1026" s="33"/>
      <c r="Y1026" s="33"/>
      <c r="Z1026" s="33"/>
      <c r="AA1026" s="33"/>
      <c r="AB1026" s="33"/>
      <c r="AC1026" s="33"/>
      <c r="AD1026" s="33"/>
      <c r="AE1026" s="33"/>
      <c r="AF1026" s="33"/>
      <c r="AG1026" s="33"/>
      <c r="AH1026" s="33"/>
      <c r="AI1026" s="33"/>
      <c r="AJ1026" s="33"/>
      <c r="AK1026" s="33"/>
      <c r="AL1026" s="33"/>
      <c r="AM1026" s="33"/>
      <c r="AN1026" s="33"/>
      <c r="AO1026" s="33"/>
      <c r="AP1026" s="33"/>
      <c r="AQ1026" s="33"/>
      <c r="AR1026" s="33"/>
      <c r="AS1026" s="33"/>
      <c r="AT1026" s="33"/>
      <c r="AU1026" s="33"/>
      <c r="AV1026" s="33"/>
      <c r="AW1026" s="33"/>
      <c r="AX1026" s="33"/>
      <c r="AY1026" s="33"/>
      <c r="AZ1026" s="33"/>
    </row>
    <row r="1027" spans="1:52" s="4" customFormat="1" ht="12">
      <c r="A1027" s="32"/>
      <c r="B1027" s="5"/>
      <c r="C1027" s="33"/>
      <c r="D1027" s="33"/>
      <c r="E1027" s="33"/>
      <c r="F1027" s="37"/>
      <c r="G1027" s="5"/>
      <c r="H1027" s="5"/>
      <c r="I1027" s="5"/>
      <c r="J1027" s="5"/>
      <c r="K1027" s="37"/>
      <c r="L1027" s="37"/>
      <c r="M1027" s="33"/>
      <c r="N1027" s="33"/>
      <c r="O1027" s="33"/>
      <c r="P1027" s="33"/>
      <c r="Q1027" s="33"/>
      <c r="R1027" s="33"/>
      <c r="S1027" s="33"/>
      <c r="T1027" s="33"/>
      <c r="U1027" s="33"/>
      <c r="V1027" s="33"/>
      <c r="W1027" s="33"/>
      <c r="X1027" s="33"/>
      <c r="Y1027" s="33"/>
      <c r="Z1027" s="33"/>
      <c r="AA1027" s="33"/>
      <c r="AB1027" s="33"/>
      <c r="AC1027" s="33"/>
      <c r="AD1027" s="33"/>
      <c r="AE1027" s="33"/>
      <c r="AF1027" s="33"/>
      <c r="AG1027" s="33"/>
      <c r="AH1027" s="33"/>
      <c r="AI1027" s="33"/>
      <c r="AJ1027" s="33"/>
      <c r="AK1027" s="33"/>
      <c r="AL1027" s="33"/>
      <c r="AM1027" s="33"/>
      <c r="AN1027" s="33"/>
      <c r="AO1027" s="33"/>
      <c r="AP1027" s="33"/>
      <c r="AQ1027" s="33"/>
      <c r="AR1027" s="33"/>
      <c r="AS1027" s="33"/>
      <c r="AT1027" s="33"/>
      <c r="AU1027" s="33"/>
      <c r="AV1027" s="33"/>
      <c r="AW1027" s="33"/>
      <c r="AX1027" s="33"/>
      <c r="AY1027" s="33"/>
      <c r="AZ1027" s="33"/>
    </row>
    <row r="1028" spans="1:52" s="4" customFormat="1" ht="12">
      <c r="A1028" s="32"/>
      <c r="B1028" s="5"/>
      <c r="C1028" s="33"/>
      <c r="D1028" s="33"/>
      <c r="E1028" s="33"/>
      <c r="F1028" s="37"/>
      <c r="G1028" s="5"/>
      <c r="H1028" s="5"/>
      <c r="I1028" s="5"/>
      <c r="J1028" s="5"/>
      <c r="K1028" s="37"/>
      <c r="L1028" s="37"/>
      <c r="M1028" s="33"/>
      <c r="N1028" s="33"/>
      <c r="O1028" s="33"/>
      <c r="P1028" s="33"/>
      <c r="Q1028" s="33"/>
      <c r="R1028" s="33"/>
      <c r="S1028" s="33"/>
      <c r="T1028" s="33"/>
      <c r="U1028" s="33"/>
      <c r="V1028" s="33"/>
      <c r="W1028" s="33"/>
      <c r="X1028" s="33"/>
      <c r="Y1028" s="33"/>
      <c r="Z1028" s="33"/>
      <c r="AA1028" s="33"/>
      <c r="AB1028" s="33"/>
      <c r="AC1028" s="33"/>
      <c r="AD1028" s="33"/>
      <c r="AE1028" s="33"/>
      <c r="AF1028" s="33"/>
      <c r="AG1028" s="33"/>
      <c r="AH1028" s="33"/>
      <c r="AI1028" s="33"/>
      <c r="AJ1028" s="33"/>
      <c r="AK1028" s="33"/>
      <c r="AL1028" s="33"/>
      <c r="AM1028" s="33"/>
      <c r="AN1028" s="33"/>
      <c r="AO1028" s="33"/>
      <c r="AP1028" s="33"/>
      <c r="AQ1028" s="33"/>
      <c r="AR1028" s="33"/>
      <c r="AS1028" s="33"/>
      <c r="AT1028" s="33"/>
      <c r="AU1028" s="33"/>
      <c r="AV1028" s="33"/>
      <c r="AW1028" s="33"/>
      <c r="AX1028" s="33"/>
      <c r="AY1028" s="33"/>
      <c r="AZ1028" s="33"/>
    </row>
    <row r="1029" spans="1:52" s="4" customFormat="1" ht="12">
      <c r="A1029" s="32"/>
      <c r="B1029" s="5"/>
      <c r="C1029" s="33"/>
      <c r="D1029" s="33"/>
      <c r="E1029" s="33"/>
      <c r="F1029" s="37"/>
      <c r="G1029" s="5"/>
      <c r="H1029" s="5"/>
      <c r="I1029" s="5"/>
      <c r="J1029" s="5"/>
      <c r="K1029" s="37"/>
      <c r="L1029" s="37"/>
      <c r="M1029" s="33"/>
      <c r="N1029" s="33"/>
      <c r="O1029" s="33"/>
      <c r="P1029" s="33"/>
      <c r="Q1029" s="33"/>
      <c r="R1029" s="33"/>
      <c r="S1029" s="33"/>
      <c r="T1029" s="33"/>
      <c r="U1029" s="33"/>
      <c r="V1029" s="33"/>
      <c r="W1029" s="33"/>
      <c r="X1029" s="33"/>
      <c r="Y1029" s="33"/>
      <c r="Z1029" s="33"/>
      <c r="AA1029" s="33"/>
      <c r="AB1029" s="33"/>
      <c r="AC1029" s="33"/>
      <c r="AD1029" s="33"/>
      <c r="AE1029" s="33"/>
      <c r="AF1029" s="33"/>
      <c r="AG1029" s="33"/>
      <c r="AH1029" s="33"/>
      <c r="AI1029" s="33"/>
      <c r="AJ1029" s="33"/>
      <c r="AK1029" s="33"/>
      <c r="AL1029" s="33"/>
      <c r="AM1029" s="33"/>
      <c r="AN1029" s="33"/>
      <c r="AO1029" s="33"/>
      <c r="AP1029" s="33"/>
      <c r="AQ1029" s="33"/>
      <c r="AR1029" s="33"/>
      <c r="AS1029" s="33"/>
      <c r="AT1029" s="33"/>
      <c r="AU1029" s="33"/>
      <c r="AV1029" s="33"/>
      <c r="AW1029" s="33"/>
      <c r="AX1029" s="33"/>
      <c r="AY1029" s="33"/>
      <c r="AZ1029" s="33"/>
    </row>
    <row r="1030" spans="1:52" s="4" customFormat="1" ht="12">
      <c r="A1030" s="32"/>
      <c r="B1030" s="5"/>
      <c r="C1030" s="33"/>
      <c r="D1030" s="33"/>
      <c r="E1030" s="33"/>
      <c r="F1030" s="37"/>
      <c r="G1030" s="5"/>
      <c r="H1030" s="5"/>
      <c r="I1030" s="5"/>
      <c r="J1030" s="5"/>
      <c r="K1030" s="37"/>
      <c r="L1030" s="37"/>
      <c r="M1030" s="33"/>
      <c r="N1030" s="33"/>
      <c r="O1030" s="33"/>
      <c r="P1030" s="33"/>
      <c r="Q1030" s="33"/>
      <c r="R1030" s="33"/>
      <c r="S1030" s="33"/>
      <c r="T1030" s="33"/>
      <c r="U1030" s="33"/>
      <c r="V1030" s="33"/>
      <c r="W1030" s="33"/>
      <c r="X1030" s="33"/>
      <c r="Y1030" s="33"/>
      <c r="Z1030" s="33"/>
      <c r="AA1030" s="33"/>
      <c r="AB1030" s="33"/>
      <c r="AC1030" s="33"/>
      <c r="AD1030" s="33"/>
      <c r="AE1030" s="33"/>
      <c r="AF1030" s="33"/>
      <c r="AG1030" s="33"/>
      <c r="AH1030" s="33"/>
      <c r="AI1030" s="33"/>
      <c r="AJ1030" s="33"/>
      <c r="AK1030" s="33"/>
      <c r="AL1030" s="33"/>
      <c r="AM1030" s="33"/>
      <c r="AN1030" s="33"/>
      <c r="AO1030" s="33"/>
      <c r="AP1030" s="33"/>
      <c r="AQ1030" s="33"/>
      <c r="AR1030" s="33"/>
      <c r="AS1030" s="33"/>
      <c r="AT1030" s="33"/>
      <c r="AU1030" s="33"/>
      <c r="AV1030" s="33"/>
      <c r="AW1030" s="33"/>
      <c r="AX1030" s="33"/>
      <c r="AY1030" s="33"/>
      <c r="AZ1030" s="33"/>
    </row>
    <row r="1031" spans="1:52" s="4" customFormat="1" ht="12">
      <c r="A1031" s="32"/>
      <c r="B1031" s="5"/>
      <c r="C1031" s="33"/>
      <c r="D1031" s="33"/>
      <c r="E1031" s="33"/>
      <c r="F1031" s="37"/>
      <c r="G1031" s="5"/>
      <c r="H1031" s="5"/>
      <c r="I1031" s="5"/>
      <c r="J1031" s="5"/>
      <c r="K1031" s="37"/>
      <c r="L1031" s="37"/>
      <c r="M1031" s="33"/>
      <c r="N1031" s="33"/>
      <c r="O1031" s="33"/>
      <c r="P1031" s="33"/>
      <c r="Q1031" s="33"/>
      <c r="R1031" s="33"/>
      <c r="S1031" s="33"/>
      <c r="T1031" s="33"/>
      <c r="U1031" s="33"/>
      <c r="V1031" s="33"/>
      <c r="W1031" s="33"/>
      <c r="X1031" s="33"/>
      <c r="Y1031" s="33"/>
      <c r="Z1031" s="33"/>
      <c r="AA1031" s="33"/>
      <c r="AB1031" s="33"/>
      <c r="AC1031" s="33"/>
      <c r="AD1031" s="33"/>
      <c r="AE1031" s="33"/>
      <c r="AF1031" s="33"/>
      <c r="AG1031" s="33"/>
      <c r="AH1031" s="33"/>
      <c r="AI1031" s="33"/>
      <c r="AJ1031" s="33"/>
      <c r="AK1031" s="33"/>
      <c r="AL1031" s="33"/>
      <c r="AM1031" s="33"/>
      <c r="AN1031" s="33"/>
      <c r="AO1031" s="33"/>
      <c r="AP1031" s="33"/>
      <c r="AQ1031" s="33"/>
      <c r="AR1031" s="33"/>
      <c r="AS1031" s="33"/>
      <c r="AT1031" s="33"/>
      <c r="AU1031" s="33"/>
      <c r="AV1031" s="33"/>
      <c r="AW1031" s="33"/>
      <c r="AX1031" s="33"/>
      <c r="AY1031" s="33"/>
      <c r="AZ1031" s="33"/>
    </row>
    <row r="1032" spans="1:52" s="4" customFormat="1" ht="12">
      <c r="A1032" s="32"/>
      <c r="B1032" s="5"/>
      <c r="C1032" s="33"/>
      <c r="D1032" s="33"/>
      <c r="E1032" s="33"/>
      <c r="F1032" s="37"/>
      <c r="G1032" s="5"/>
      <c r="H1032" s="5"/>
      <c r="I1032" s="5"/>
      <c r="J1032" s="5"/>
      <c r="K1032" s="37"/>
      <c r="L1032" s="37"/>
      <c r="M1032" s="33"/>
      <c r="N1032" s="33"/>
      <c r="O1032" s="33"/>
      <c r="P1032" s="33"/>
      <c r="Q1032" s="33"/>
      <c r="R1032" s="33"/>
      <c r="S1032" s="33"/>
      <c r="T1032" s="33"/>
      <c r="U1032" s="33"/>
      <c r="V1032" s="33"/>
      <c r="W1032" s="33"/>
      <c r="X1032" s="33"/>
      <c r="Y1032" s="33"/>
      <c r="Z1032" s="33"/>
      <c r="AA1032" s="33"/>
      <c r="AB1032" s="33"/>
      <c r="AC1032" s="33"/>
      <c r="AD1032" s="33"/>
      <c r="AE1032" s="33"/>
      <c r="AF1032" s="33"/>
      <c r="AG1032" s="33"/>
      <c r="AH1032" s="33"/>
      <c r="AI1032" s="33"/>
      <c r="AJ1032" s="33"/>
      <c r="AK1032" s="33"/>
      <c r="AL1032" s="33"/>
      <c r="AM1032" s="33"/>
      <c r="AN1032" s="33"/>
      <c r="AO1032" s="33"/>
      <c r="AP1032" s="33"/>
      <c r="AQ1032" s="33"/>
      <c r="AR1032" s="33"/>
      <c r="AS1032" s="33"/>
      <c r="AT1032" s="33"/>
      <c r="AU1032" s="33"/>
      <c r="AV1032" s="33"/>
      <c r="AW1032" s="33"/>
      <c r="AX1032" s="33"/>
      <c r="AY1032" s="33"/>
      <c r="AZ1032" s="33"/>
    </row>
    <row r="1033" spans="1:52" s="4" customFormat="1" ht="12">
      <c r="A1033" s="32"/>
      <c r="B1033" s="5"/>
      <c r="C1033" s="33"/>
      <c r="D1033" s="33"/>
      <c r="E1033" s="33"/>
      <c r="F1033" s="37"/>
      <c r="G1033" s="5"/>
      <c r="H1033" s="5"/>
      <c r="I1033" s="5"/>
      <c r="J1033" s="5"/>
      <c r="K1033" s="37"/>
      <c r="L1033" s="37"/>
      <c r="M1033" s="33"/>
      <c r="N1033" s="33"/>
      <c r="O1033" s="33"/>
      <c r="P1033" s="33"/>
      <c r="Q1033" s="33"/>
      <c r="R1033" s="33"/>
      <c r="S1033" s="33"/>
      <c r="T1033" s="33"/>
      <c r="U1033" s="33"/>
      <c r="V1033" s="33"/>
      <c r="W1033" s="33"/>
      <c r="X1033" s="33"/>
      <c r="Y1033" s="33"/>
      <c r="Z1033" s="33"/>
      <c r="AA1033" s="33"/>
      <c r="AB1033" s="33"/>
      <c r="AC1033" s="33"/>
      <c r="AD1033" s="33"/>
      <c r="AE1033" s="33"/>
      <c r="AF1033" s="33"/>
      <c r="AG1033" s="33"/>
      <c r="AH1033" s="33"/>
      <c r="AI1033" s="33"/>
      <c r="AJ1033" s="33"/>
      <c r="AK1033" s="33"/>
      <c r="AL1033" s="33"/>
      <c r="AM1033" s="33"/>
      <c r="AN1033" s="33"/>
      <c r="AO1033" s="33"/>
      <c r="AP1033" s="33"/>
      <c r="AQ1033" s="33"/>
      <c r="AR1033" s="33"/>
      <c r="AS1033" s="33"/>
      <c r="AT1033" s="33"/>
      <c r="AU1033" s="33"/>
      <c r="AV1033" s="33"/>
      <c r="AW1033" s="33"/>
      <c r="AX1033" s="33"/>
      <c r="AY1033" s="33"/>
      <c r="AZ1033" s="33"/>
    </row>
    <row r="1034" spans="1:52" s="4" customFormat="1" ht="12">
      <c r="A1034" s="32"/>
      <c r="B1034" s="5"/>
      <c r="C1034" s="33"/>
      <c r="D1034" s="33"/>
      <c r="E1034" s="33"/>
      <c r="F1034" s="37"/>
      <c r="G1034" s="5"/>
      <c r="H1034" s="5"/>
      <c r="I1034" s="5"/>
      <c r="J1034" s="5"/>
      <c r="K1034" s="37"/>
      <c r="L1034" s="37"/>
      <c r="M1034" s="33"/>
      <c r="N1034" s="33"/>
      <c r="O1034" s="33"/>
      <c r="P1034" s="33"/>
      <c r="Q1034" s="33"/>
      <c r="R1034" s="33"/>
      <c r="S1034" s="33"/>
      <c r="T1034" s="33"/>
      <c r="U1034" s="33"/>
      <c r="V1034" s="33"/>
      <c r="W1034" s="33"/>
      <c r="X1034" s="33"/>
      <c r="Y1034" s="33"/>
      <c r="Z1034" s="33"/>
      <c r="AA1034" s="33"/>
      <c r="AB1034" s="33"/>
      <c r="AC1034" s="33"/>
      <c r="AD1034" s="33"/>
      <c r="AE1034" s="33"/>
      <c r="AF1034" s="33"/>
      <c r="AG1034" s="33"/>
      <c r="AH1034" s="33"/>
      <c r="AI1034" s="33"/>
      <c r="AJ1034" s="33"/>
      <c r="AK1034" s="33"/>
      <c r="AL1034" s="33"/>
      <c r="AM1034" s="33"/>
      <c r="AN1034" s="33"/>
      <c r="AO1034" s="33"/>
      <c r="AP1034" s="33"/>
      <c r="AQ1034" s="33"/>
      <c r="AR1034" s="33"/>
      <c r="AS1034" s="33"/>
      <c r="AT1034" s="33"/>
      <c r="AU1034" s="33"/>
      <c r="AV1034" s="33"/>
      <c r="AW1034" s="33"/>
      <c r="AX1034" s="33"/>
      <c r="AY1034" s="33"/>
      <c r="AZ1034" s="33"/>
    </row>
    <row r="1035" spans="1:52" s="4" customFormat="1" ht="12">
      <c r="A1035" s="32"/>
      <c r="B1035" s="5"/>
      <c r="C1035" s="33"/>
      <c r="D1035" s="33"/>
      <c r="E1035" s="33"/>
      <c r="F1035" s="37"/>
      <c r="G1035" s="5"/>
      <c r="H1035" s="5"/>
      <c r="I1035" s="5"/>
      <c r="J1035" s="5"/>
      <c r="K1035" s="37"/>
      <c r="L1035" s="37"/>
      <c r="M1035" s="33"/>
      <c r="N1035" s="33"/>
      <c r="O1035" s="33"/>
      <c r="P1035" s="33"/>
      <c r="Q1035" s="33"/>
      <c r="R1035" s="33"/>
      <c r="S1035" s="33"/>
      <c r="T1035" s="33"/>
      <c r="U1035" s="33"/>
      <c r="V1035" s="33"/>
      <c r="W1035" s="33"/>
      <c r="X1035" s="33"/>
      <c r="Y1035" s="33"/>
      <c r="Z1035" s="33"/>
      <c r="AA1035" s="33"/>
      <c r="AB1035" s="33"/>
      <c r="AC1035" s="33"/>
      <c r="AD1035" s="33"/>
      <c r="AE1035" s="33"/>
      <c r="AF1035" s="33"/>
      <c r="AG1035" s="33"/>
      <c r="AH1035" s="33"/>
      <c r="AI1035" s="33"/>
      <c r="AJ1035" s="33"/>
      <c r="AK1035" s="33"/>
      <c r="AL1035" s="33"/>
      <c r="AM1035" s="33"/>
      <c r="AN1035" s="33"/>
      <c r="AO1035" s="33"/>
      <c r="AP1035" s="33"/>
      <c r="AQ1035" s="33"/>
      <c r="AR1035" s="33"/>
      <c r="AS1035" s="33"/>
      <c r="AT1035" s="33"/>
      <c r="AU1035" s="33"/>
      <c r="AV1035" s="33"/>
      <c r="AW1035" s="33"/>
      <c r="AX1035" s="33"/>
      <c r="AY1035" s="33"/>
      <c r="AZ1035" s="33"/>
    </row>
    <row r="1036" spans="1:52" s="4" customFormat="1" ht="12">
      <c r="A1036" s="32"/>
      <c r="B1036" s="5"/>
      <c r="C1036" s="33"/>
      <c r="D1036" s="33"/>
      <c r="E1036" s="33"/>
      <c r="F1036" s="37"/>
      <c r="G1036" s="5"/>
      <c r="H1036" s="5"/>
      <c r="I1036" s="5"/>
      <c r="J1036" s="5"/>
      <c r="K1036" s="37"/>
      <c r="L1036" s="37"/>
      <c r="M1036" s="33"/>
      <c r="N1036" s="33"/>
      <c r="O1036" s="33"/>
      <c r="P1036" s="33"/>
      <c r="Q1036" s="33"/>
      <c r="R1036" s="33"/>
      <c r="S1036" s="33"/>
      <c r="T1036" s="33"/>
      <c r="U1036" s="33"/>
      <c r="V1036" s="33"/>
      <c r="W1036" s="33"/>
      <c r="X1036" s="33"/>
      <c r="Y1036" s="33"/>
      <c r="Z1036" s="33"/>
      <c r="AA1036" s="33"/>
      <c r="AB1036" s="33"/>
      <c r="AC1036" s="33"/>
      <c r="AD1036" s="33"/>
      <c r="AE1036" s="33"/>
      <c r="AF1036" s="33"/>
      <c r="AG1036" s="33"/>
      <c r="AH1036" s="33"/>
      <c r="AI1036" s="33"/>
      <c r="AJ1036" s="33"/>
      <c r="AK1036" s="33"/>
      <c r="AL1036" s="33"/>
      <c r="AM1036" s="33"/>
      <c r="AN1036" s="33"/>
      <c r="AO1036" s="33"/>
      <c r="AP1036" s="33"/>
      <c r="AQ1036" s="33"/>
      <c r="AR1036" s="33"/>
      <c r="AS1036" s="33"/>
      <c r="AT1036" s="33"/>
      <c r="AU1036" s="33"/>
      <c r="AV1036" s="33"/>
      <c r="AW1036" s="33"/>
      <c r="AX1036" s="33"/>
      <c r="AY1036" s="33"/>
      <c r="AZ1036" s="33"/>
    </row>
    <row r="1037" spans="1:52" s="4" customFormat="1" ht="12">
      <c r="A1037" s="32"/>
      <c r="B1037" s="5"/>
      <c r="C1037" s="33"/>
      <c r="D1037" s="33"/>
      <c r="E1037" s="33"/>
      <c r="F1037" s="37"/>
      <c r="G1037" s="5"/>
      <c r="H1037" s="5"/>
      <c r="I1037" s="5"/>
      <c r="J1037" s="5"/>
      <c r="K1037" s="37"/>
      <c r="L1037" s="37"/>
      <c r="M1037" s="33"/>
      <c r="N1037" s="33"/>
      <c r="O1037" s="33"/>
      <c r="P1037" s="33"/>
      <c r="Q1037" s="33"/>
      <c r="R1037" s="33"/>
      <c r="S1037" s="33"/>
      <c r="T1037" s="33"/>
      <c r="U1037" s="33"/>
      <c r="V1037" s="33"/>
      <c r="W1037" s="33"/>
      <c r="X1037" s="33"/>
      <c r="Y1037" s="33"/>
      <c r="Z1037" s="33"/>
      <c r="AA1037" s="33"/>
      <c r="AB1037" s="33"/>
      <c r="AC1037" s="33"/>
      <c r="AD1037" s="33"/>
      <c r="AE1037" s="33"/>
      <c r="AF1037" s="33"/>
      <c r="AG1037" s="33"/>
      <c r="AH1037" s="33"/>
      <c r="AI1037" s="33"/>
      <c r="AJ1037" s="33"/>
      <c r="AK1037" s="33"/>
      <c r="AL1037" s="33"/>
      <c r="AM1037" s="33"/>
      <c r="AN1037" s="33"/>
      <c r="AO1037" s="33"/>
      <c r="AP1037" s="33"/>
      <c r="AQ1037" s="33"/>
      <c r="AR1037" s="33"/>
      <c r="AS1037" s="33"/>
      <c r="AT1037" s="33"/>
      <c r="AU1037" s="33"/>
      <c r="AV1037" s="33"/>
      <c r="AW1037" s="33"/>
      <c r="AX1037" s="33"/>
      <c r="AY1037" s="33"/>
      <c r="AZ1037" s="33"/>
    </row>
    <row r="1038" spans="1:52" s="4" customFormat="1" ht="12">
      <c r="A1038" s="32"/>
      <c r="B1038" s="5"/>
      <c r="C1038" s="33"/>
      <c r="D1038" s="33"/>
      <c r="E1038" s="33"/>
      <c r="F1038" s="37"/>
      <c r="G1038" s="5"/>
      <c r="H1038" s="5"/>
      <c r="I1038" s="5"/>
      <c r="J1038" s="5"/>
      <c r="K1038" s="37"/>
      <c r="L1038" s="37"/>
      <c r="M1038" s="33"/>
      <c r="N1038" s="33"/>
      <c r="O1038" s="33"/>
      <c r="P1038" s="33"/>
      <c r="Q1038" s="33"/>
      <c r="R1038" s="33"/>
      <c r="S1038" s="33"/>
      <c r="T1038" s="33"/>
      <c r="U1038" s="33"/>
      <c r="V1038" s="33"/>
      <c r="W1038" s="33"/>
      <c r="X1038" s="33"/>
      <c r="Y1038" s="33"/>
      <c r="Z1038" s="33"/>
      <c r="AA1038" s="33"/>
      <c r="AB1038" s="33"/>
      <c r="AC1038" s="33"/>
      <c r="AD1038" s="33"/>
      <c r="AE1038" s="33"/>
      <c r="AF1038" s="33"/>
      <c r="AG1038" s="33"/>
      <c r="AH1038" s="33"/>
      <c r="AI1038" s="33"/>
      <c r="AJ1038" s="33"/>
      <c r="AK1038" s="33"/>
      <c r="AL1038" s="33"/>
      <c r="AM1038" s="33"/>
      <c r="AN1038" s="33"/>
      <c r="AO1038" s="33"/>
      <c r="AP1038" s="33"/>
      <c r="AQ1038" s="33"/>
      <c r="AR1038" s="33"/>
      <c r="AS1038" s="33"/>
      <c r="AT1038" s="33"/>
      <c r="AU1038" s="33"/>
      <c r="AV1038" s="33"/>
      <c r="AW1038" s="33"/>
      <c r="AX1038" s="33"/>
      <c r="AY1038" s="33"/>
      <c r="AZ1038" s="33"/>
    </row>
    <row r="1039" spans="1:52" s="4" customFormat="1" ht="12">
      <c r="A1039" s="32"/>
      <c r="B1039" s="5"/>
      <c r="C1039" s="33"/>
      <c r="D1039" s="33"/>
      <c r="E1039" s="33"/>
      <c r="F1039" s="37"/>
      <c r="G1039" s="5"/>
      <c r="H1039" s="5"/>
      <c r="I1039" s="5"/>
      <c r="J1039" s="5"/>
      <c r="K1039" s="37"/>
      <c r="L1039" s="37"/>
      <c r="M1039" s="33"/>
      <c r="N1039" s="33"/>
      <c r="O1039" s="33"/>
      <c r="P1039" s="33"/>
      <c r="Q1039" s="33"/>
      <c r="R1039" s="33"/>
      <c r="S1039" s="33"/>
      <c r="T1039" s="33"/>
      <c r="U1039" s="33"/>
      <c r="V1039" s="33"/>
      <c r="W1039" s="33"/>
      <c r="X1039" s="33"/>
      <c r="Y1039" s="33"/>
      <c r="Z1039" s="33"/>
      <c r="AA1039" s="33"/>
      <c r="AB1039" s="33"/>
      <c r="AC1039" s="33"/>
      <c r="AD1039" s="33"/>
      <c r="AE1039" s="33"/>
      <c r="AF1039" s="33"/>
      <c r="AG1039" s="33"/>
      <c r="AH1039" s="33"/>
      <c r="AI1039" s="33"/>
      <c r="AJ1039" s="33"/>
      <c r="AK1039" s="33"/>
      <c r="AL1039" s="33"/>
      <c r="AM1039" s="33"/>
      <c r="AN1039" s="33"/>
      <c r="AO1039" s="33"/>
      <c r="AP1039" s="33"/>
      <c r="AQ1039" s="33"/>
      <c r="AR1039" s="33"/>
      <c r="AS1039" s="33"/>
      <c r="AT1039" s="33"/>
      <c r="AU1039" s="33"/>
      <c r="AV1039" s="33"/>
      <c r="AW1039" s="33"/>
      <c r="AX1039" s="33"/>
      <c r="AY1039" s="33"/>
      <c r="AZ1039" s="33"/>
    </row>
    <row r="1040" spans="1:52" s="4" customFormat="1" ht="12">
      <c r="A1040" s="32"/>
      <c r="B1040" s="5"/>
      <c r="C1040" s="33"/>
      <c r="D1040" s="33"/>
      <c r="E1040" s="33"/>
      <c r="F1040" s="37"/>
      <c r="G1040" s="5"/>
      <c r="H1040" s="5"/>
      <c r="I1040" s="5"/>
      <c r="J1040" s="5"/>
      <c r="K1040" s="37"/>
      <c r="L1040" s="37"/>
      <c r="M1040" s="33"/>
      <c r="N1040" s="33"/>
      <c r="O1040" s="33"/>
      <c r="P1040" s="33"/>
      <c r="Q1040" s="33"/>
      <c r="R1040" s="33"/>
      <c r="S1040" s="33"/>
      <c r="T1040" s="33"/>
      <c r="U1040" s="33"/>
      <c r="V1040" s="33"/>
      <c r="W1040" s="33"/>
      <c r="X1040" s="33"/>
      <c r="Y1040" s="33"/>
      <c r="Z1040" s="33"/>
      <c r="AA1040" s="33"/>
      <c r="AB1040" s="33"/>
      <c r="AC1040" s="33"/>
      <c r="AD1040" s="33"/>
      <c r="AE1040" s="33"/>
      <c r="AF1040" s="33"/>
      <c r="AG1040" s="33"/>
      <c r="AH1040" s="33"/>
      <c r="AI1040" s="33"/>
      <c r="AJ1040" s="33"/>
      <c r="AK1040" s="33"/>
      <c r="AL1040" s="33"/>
      <c r="AM1040" s="33"/>
      <c r="AN1040" s="33"/>
      <c r="AO1040" s="33"/>
      <c r="AP1040" s="33"/>
      <c r="AQ1040" s="33"/>
      <c r="AR1040" s="33"/>
      <c r="AS1040" s="33"/>
      <c r="AT1040" s="33"/>
      <c r="AU1040" s="33"/>
      <c r="AV1040" s="33"/>
      <c r="AW1040" s="33"/>
      <c r="AX1040" s="33"/>
      <c r="AY1040" s="33"/>
      <c r="AZ1040" s="33"/>
    </row>
    <row r="1041" spans="1:52" s="4" customFormat="1" ht="12">
      <c r="A1041" s="32"/>
      <c r="B1041" s="5"/>
      <c r="C1041" s="33"/>
      <c r="D1041" s="33"/>
      <c r="E1041" s="33"/>
      <c r="F1041" s="37"/>
      <c r="G1041" s="5"/>
      <c r="H1041" s="5"/>
      <c r="I1041" s="5"/>
      <c r="J1041" s="5"/>
      <c r="K1041" s="37"/>
      <c r="L1041" s="37"/>
      <c r="M1041" s="33"/>
      <c r="N1041" s="33"/>
      <c r="O1041" s="33"/>
      <c r="P1041" s="33"/>
      <c r="Q1041" s="33"/>
      <c r="R1041" s="33"/>
      <c r="S1041" s="33"/>
      <c r="T1041" s="33"/>
      <c r="U1041" s="33"/>
      <c r="V1041" s="33"/>
      <c r="W1041" s="33"/>
      <c r="X1041" s="33"/>
      <c r="Y1041" s="33"/>
      <c r="Z1041" s="33"/>
      <c r="AA1041" s="33"/>
      <c r="AB1041" s="33"/>
      <c r="AC1041" s="33"/>
      <c r="AD1041" s="33"/>
      <c r="AE1041" s="33"/>
      <c r="AF1041" s="33"/>
      <c r="AG1041" s="33"/>
      <c r="AH1041" s="33"/>
      <c r="AI1041" s="33"/>
      <c r="AJ1041" s="33"/>
      <c r="AK1041" s="33"/>
      <c r="AL1041" s="33"/>
      <c r="AM1041" s="33"/>
      <c r="AN1041" s="33"/>
      <c r="AO1041" s="33"/>
      <c r="AP1041" s="33"/>
      <c r="AQ1041" s="33"/>
      <c r="AR1041" s="33"/>
      <c r="AS1041" s="33"/>
      <c r="AT1041" s="33"/>
      <c r="AU1041" s="33"/>
      <c r="AV1041" s="33"/>
      <c r="AW1041" s="33"/>
      <c r="AX1041" s="33"/>
      <c r="AY1041" s="33"/>
      <c r="AZ1041" s="33"/>
    </row>
    <row r="1042" spans="1:52" s="4" customFormat="1" ht="12">
      <c r="A1042" s="32"/>
      <c r="B1042" s="5"/>
      <c r="C1042" s="33"/>
      <c r="D1042" s="33"/>
      <c r="E1042" s="33"/>
      <c r="F1042" s="37"/>
      <c r="G1042" s="5"/>
      <c r="H1042" s="5"/>
      <c r="I1042" s="5"/>
      <c r="J1042" s="5"/>
      <c r="K1042" s="37"/>
      <c r="L1042" s="37"/>
      <c r="M1042" s="33"/>
      <c r="N1042" s="33"/>
      <c r="O1042" s="33"/>
      <c r="P1042" s="33"/>
      <c r="Q1042" s="33"/>
      <c r="R1042" s="33"/>
      <c r="S1042" s="33"/>
      <c r="T1042" s="33"/>
      <c r="U1042" s="33"/>
      <c r="V1042" s="33"/>
      <c r="W1042" s="33"/>
      <c r="X1042" s="33"/>
      <c r="Y1042" s="33"/>
      <c r="Z1042" s="33"/>
      <c r="AA1042" s="33"/>
      <c r="AB1042" s="33"/>
      <c r="AC1042" s="33"/>
      <c r="AD1042" s="33"/>
      <c r="AE1042" s="33"/>
      <c r="AF1042" s="33"/>
      <c r="AG1042" s="33"/>
      <c r="AH1042" s="33"/>
      <c r="AI1042" s="33"/>
      <c r="AJ1042" s="33"/>
      <c r="AK1042" s="33"/>
      <c r="AL1042" s="33"/>
      <c r="AM1042" s="33"/>
      <c r="AN1042" s="33"/>
      <c r="AO1042" s="33"/>
      <c r="AP1042" s="33"/>
      <c r="AQ1042" s="33"/>
      <c r="AR1042" s="33"/>
      <c r="AS1042" s="33"/>
      <c r="AT1042" s="33"/>
      <c r="AU1042" s="33"/>
      <c r="AV1042" s="33"/>
      <c r="AW1042" s="33"/>
      <c r="AX1042" s="33"/>
      <c r="AY1042" s="33"/>
      <c r="AZ1042" s="33"/>
    </row>
    <row r="1043" spans="1:52" s="4" customFormat="1" ht="12">
      <c r="A1043" s="32"/>
      <c r="B1043" s="5"/>
      <c r="C1043" s="33"/>
      <c r="D1043" s="33"/>
      <c r="E1043" s="33"/>
      <c r="F1043" s="37"/>
      <c r="G1043" s="5"/>
      <c r="H1043" s="5"/>
      <c r="I1043" s="5"/>
      <c r="J1043" s="5"/>
      <c r="K1043" s="37"/>
      <c r="L1043" s="37"/>
      <c r="M1043" s="33"/>
      <c r="N1043" s="33"/>
      <c r="O1043" s="33"/>
      <c r="P1043" s="33"/>
      <c r="Q1043" s="33"/>
      <c r="R1043" s="33"/>
      <c r="S1043" s="33"/>
      <c r="T1043" s="33"/>
      <c r="U1043" s="33"/>
      <c r="V1043" s="33"/>
      <c r="W1043" s="33"/>
      <c r="X1043" s="33"/>
      <c r="Y1043" s="33"/>
      <c r="Z1043" s="33"/>
      <c r="AA1043" s="33"/>
      <c r="AB1043" s="33"/>
      <c r="AC1043" s="33"/>
      <c r="AD1043" s="33"/>
      <c r="AE1043" s="33"/>
      <c r="AF1043" s="33"/>
      <c r="AG1043" s="33"/>
      <c r="AH1043" s="33"/>
      <c r="AI1043" s="33"/>
      <c r="AJ1043" s="33"/>
      <c r="AK1043" s="33"/>
      <c r="AL1043" s="33"/>
      <c r="AM1043" s="33"/>
      <c r="AN1043" s="33"/>
      <c r="AO1043" s="33"/>
      <c r="AP1043" s="33"/>
      <c r="AQ1043" s="33"/>
      <c r="AR1043" s="33"/>
      <c r="AS1043" s="33"/>
      <c r="AT1043" s="33"/>
      <c r="AU1043" s="33"/>
      <c r="AV1043" s="33"/>
      <c r="AW1043" s="33"/>
      <c r="AX1043" s="33"/>
      <c r="AY1043" s="33"/>
      <c r="AZ1043" s="33"/>
    </row>
    <row r="1044" spans="1:52" s="4" customFormat="1" ht="12">
      <c r="A1044" s="32"/>
      <c r="B1044" s="5"/>
      <c r="C1044" s="33"/>
      <c r="D1044" s="33"/>
      <c r="E1044" s="33"/>
      <c r="F1044" s="37"/>
      <c r="G1044" s="5"/>
      <c r="H1044" s="5"/>
      <c r="I1044" s="5"/>
      <c r="J1044" s="5"/>
      <c r="K1044" s="37"/>
      <c r="L1044" s="37"/>
      <c r="M1044" s="33"/>
      <c r="N1044" s="33"/>
      <c r="O1044" s="33"/>
      <c r="P1044" s="33"/>
      <c r="Q1044" s="33"/>
      <c r="R1044" s="33"/>
      <c r="S1044" s="33"/>
      <c r="T1044" s="33"/>
      <c r="U1044" s="33"/>
      <c r="V1044" s="33"/>
      <c r="W1044" s="33"/>
      <c r="X1044" s="33"/>
      <c r="Y1044" s="33"/>
      <c r="Z1044" s="33"/>
      <c r="AA1044" s="33"/>
      <c r="AB1044" s="33"/>
      <c r="AC1044" s="33"/>
      <c r="AD1044" s="33"/>
      <c r="AE1044" s="33"/>
      <c r="AF1044" s="33"/>
      <c r="AG1044" s="33"/>
      <c r="AH1044" s="33"/>
      <c r="AI1044" s="33"/>
      <c r="AJ1044" s="33"/>
      <c r="AK1044" s="33"/>
      <c r="AL1044" s="33"/>
      <c r="AM1044" s="33"/>
      <c r="AN1044" s="33"/>
      <c r="AO1044" s="33"/>
      <c r="AP1044" s="33"/>
      <c r="AQ1044" s="33"/>
      <c r="AR1044" s="33"/>
      <c r="AS1044" s="33"/>
      <c r="AT1044" s="33"/>
      <c r="AU1044" s="33"/>
      <c r="AV1044" s="33"/>
      <c r="AW1044" s="33"/>
      <c r="AX1044" s="33"/>
      <c r="AY1044" s="33"/>
      <c r="AZ1044" s="33"/>
    </row>
    <row r="1045" spans="1:52" s="4" customFormat="1" ht="12">
      <c r="A1045" s="32"/>
      <c r="B1045" s="5"/>
      <c r="C1045" s="33"/>
      <c r="D1045" s="33"/>
      <c r="E1045" s="33"/>
      <c r="F1045" s="37"/>
      <c r="G1045" s="5"/>
      <c r="H1045" s="5"/>
      <c r="I1045" s="5"/>
      <c r="J1045" s="5"/>
      <c r="K1045" s="37"/>
      <c r="L1045" s="37"/>
      <c r="M1045" s="33"/>
      <c r="N1045" s="33"/>
      <c r="O1045" s="33"/>
      <c r="P1045" s="33"/>
      <c r="Q1045" s="33"/>
      <c r="R1045" s="33"/>
      <c r="S1045" s="33"/>
      <c r="T1045" s="33"/>
      <c r="U1045" s="33"/>
      <c r="V1045" s="33"/>
      <c r="W1045" s="33"/>
      <c r="X1045" s="33"/>
      <c r="Y1045" s="33"/>
      <c r="Z1045" s="33"/>
      <c r="AA1045" s="33"/>
      <c r="AB1045" s="33"/>
      <c r="AC1045" s="33"/>
      <c r="AD1045" s="33"/>
      <c r="AE1045" s="33"/>
      <c r="AF1045" s="33"/>
      <c r="AG1045" s="33"/>
      <c r="AH1045" s="33"/>
      <c r="AI1045" s="33"/>
      <c r="AJ1045" s="33"/>
      <c r="AK1045" s="33"/>
      <c r="AL1045" s="33"/>
      <c r="AM1045" s="33"/>
      <c r="AN1045" s="33"/>
      <c r="AO1045" s="33"/>
      <c r="AP1045" s="33"/>
      <c r="AQ1045" s="33"/>
      <c r="AR1045" s="33"/>
      <c r="AS1045" s="33"/>
      <c r="AT1045" s="33"/>
      <c r="AU1045" s="33"/>
      <c r="AV1045" s="33"/>
      <c r="AW1045" s="33"/>
      <c r="AX1045" s="33"/>
      <c r="AY1045" s="33"/>
      <c r="AZ1045" s="33"/>
    </row>
    <row r="1046" spans="1:52" s="4" customFormat="1" ht="12">
      <c r="A1046" s="32"/>
      <c r="B1046" s="5"/>
      <c r="C1046" s="33"/>
      <c r="D1046" s="33"/>
      <c r="E1046" s="33"/>
      <c r="F1046" s="37"/>
      <c r="G1046" s="5"/>
      <c r="H1046" s="5"/>
      <c r="I1046" s="5"/>
      <c r="J1046" s="5"/>
      <c r="K1046" s="37"/>
      <c r="L1046" s="37"/>
      <c r="M1046" s="33"/>
      <c r="N1046" s="33"/>
      <c r="O1046" s="33"/>
      <c r="P1046" s="33"/>
      <c r="Q1046" s="33"/>
      <c r="R1046" s="33"/>
      <c r="S1046" s="33"/>
      <c r="T1046" s="33"/>
      <c r="U1046" s="33"/>
      <c r="V1046" s="33"/>
      <c r="W1046" s="33"/>
      <c r="X1046" s="33"/>
      <c r="Y1046" s="33"/>
      <c r="Z1046" s="33"/>
      <c r="AA1046" s="33"/>
      <c r="AB1046" s="33"/>
      <c r="AC1046" s="33"/>
      <c r="AD1046" s="33"/>
      <c r="AE1046" s="33"/>
      <c r="AF1046" s="33"/>
      <c r="AG1046" s="33"/>
      <c r="AH1046" s="33"/>
      <c r="AI1046" s="33"/>
      <c r="AJ1046" s="33"/>
      <c r="AK1046" s="33"/>
      <c r="AL1046" s="33"/>
      <c r="AM1046" s="33"/>
      <c r="AN1046" s="33"/>
      <c r="AO1046" s="33"/>
      <c r="AP1046" s="33"/>
      <c r="AQ1046" s="33"/>
      <c r="AR1046" s="33"/>
      <c r="AS1046" s="33"/>
      <c r="AT1046" s="33"/>
      <c r="AU1046" s="33"/>
      <c r="AV1046" s="33"/>
      <c r="AW1046" s="33"/>
      <c r="AX1046" s="33"/>
      <c r="AY1046" s="33"/>
      <c r="AZ1046" s="33"/>
    </row>
    <row r="1047" spans="1:52" s="4" customFormat="1" ht="12">
      <c r="A1047" s="32"/>
      <c r="B1047" s="5"/>
      <c r="C1047" s="33"/>
      <c r="D1047" s="33"/>
      <c r="E1047" s="33"/>
      <c r="F1047" s="37"/>
      <c r="G1047" s="5"/>
      <c r="H1047" s="5"/>
      <c r="I1047" s="5"/>
      <c r="J1047" s="5"/>
      <c r="K1047" s="37"/>
      <c r="L1047" s="37"/>
      <c r="M1047" s="33"/>
      <c r="N1047" s="33"/>
      <c r="O1047" s="33"/>
      <c r="P1047" s="33"/>
      <c r="Q1047" s="33"/>
      <c r="R1047" s="33"/>
      <c r="S1047" s="33"/>
      <c r="T1047" s="33"/>
      <c r="U1047" s="33"/>
      <c r="V1047" s="33"/>
      <c r="W1047" s="33"/>
      <c r="X1047" s="33"/>
      <c r="Y1047" s="33"/>
      <c r="Z1047" s="33"/>
      <c r="AA1047" s="33"/>
      <c r="AB1047" s="33"/>
      <c r="AC1047" s="33"/>
      <c r="AD1047" s="33"/>
      <c r="AE1047" s="33"/>
      <c r="AF1047" s="33"/>
      <c r="AG1047" s="33"/>
      <c r="AH1047" s="33"/>
      <c r="AI1047" s="33"/>
      <c r="AJ1047" s="33"/>
      <c r="AK1047" s="33"/>
      <c r="AL1047" s="33"/>
      <c r="AM1047" s="33"/>
      <c r="AN1047" s="33"/>
      <c r="AO1047" s="33"/>
      <c r="AP1047" s="33"/>
      <c r="AQ1047" s="33"/>
      <c r="AR1047" s="33"/>
      <c r="AS1047" s="33"/>
      <c r="AT1047" s="33"/>
      <c r="AU1047" s="33"/>
      <c r="AV1047" s="33"/>
      <c r="AW1047" s="33"/>
      <c r="AX1047" s="33"/>
      <c r="AY1047" s="33"/>
      <c r="AZ1047" s="33"/>
    </row>
    <row r="1048" spans="1:52" s="4" customFormat="1" ht="12">
      <c r="A1048" s="32"/>
      <c r="B1048" s="5"/>
      <c r="C1048" s="33"/>
      <c r="D1048" s="33"/>
      <c r="E1048" s="33"/>
      <c r="F1048" s="37"/>
      <c r="G1048" s="5"/>
      <c r="H1048" s="5"/>
      <c r="I1048" s="5"/>
      <c r="J1048" s="5"/>
      <c r="K1048" s="37"/>
      <c r="L1048" s="37"/>
      <c r="M1048" s="33"/>
      <c r="N1048" s="33"/>
      <c r="O1048" s="33"/>
      <c r="P1048" s="33"/>
      <c r="Q1048" s="33"/>
      <c r="R1048" s="33"/>
      <c r="S1048" s="33"/>
      <c r="T1048" s="33"/>
      <c r="U1048" s="33"/>
      <c r="V1048" s="33"/>
      <c r="W1048" s="33"/>
      <c r="X1048" s="33"/>
      <c r="Y1048" s="33"/>
      <c r="Z1048" s="33"/>
      <c r="AA1048" s="33"/>
      <c r="AB1048" s="33"/>
      <c r="AC1048" s="33"/>
      <c r="AD1048" s="33"/>
      <c r="AE1048" s="33"/>
      <c r="AF1048" s="33"/>
      <c r="AG1048" s="33"/>
      <c r="AH1048" s="33"/>
      <c r="AI1048" s="33"/>
      <c r="AJ1048" s="33"/>
      <c r="AK1048" s="33"/>
      <c r="AL1048" s="33"/>
      <c r="AM1048" s="33"/>
      <c r="AN1048" s="33"/>
      <c r="AO1048" s="33"/>
      <c r="AP1048" s="33"/>
      <c r="AQ1048" s="33"/>
      <c r="AR1048" s="33"/>
      <c r="AS1048" s="33"/>
      <c r="AT1048" s="33"/>
      <c r="AU1048" s="33"/>
      <c r="AV1048" s="33"/>
      <c r="AW1048" s="33"/>
      <c r="AX1048" s="33"/>
      <c r="AY1048" s="33"/>
      <c r="AZ1048" s="33"/>
    </row>
  </sheetData>
  <sheetProtection/>
  <mergeCells count="59">
    <mergeCell ref="AZ7:AZ11"/>
    <mergeCell ref="A7:C7"/>
    <mergeCell ref="A8:C8"/>
    <mergeCell ref="A2:C2"/>
    <mergeCell ref="A3:C3"/>
    <mergeCell ref="A4:C4"/>
    <mergeCell ref="A5:C5"/>
    <mergeCell ref="AT7:AT11"/>
    <mergeCell ref="AU7:AU11"/>
    <mergeCell ref="AV7:AV11"/>
    <mergeCell ref="AW7:AW11"/>
    <mergeCell ref="AX7:AX11"/>
    <mergeCell ref="AY7:AY11"/>
    <mergeCell ref="AO4:AZ5"/>
    <mergeCell ref="AO6:AQ6"/>
    <mergeCell ref="AR6:AT6"/>
    <mergeCell ref="AU6:AW6"/>
    <mergeCell ref="AX6:AZ6"/>
    <mergeCell ref="AO7:AO11"/>
    <mergeCell ref="AP7:AP11"/>
    <mergeCell ref="AQ7:AQ11"/>
    <mergeCell ref="AR7:AR11"/>
    <mergeCell ref="AS7:AS11"/>
    <mergeCell ref="AH7:AH11"/>
    <mergeCell ref="AI7:AI11"/>
    <mergeCell ref="AJ7:AJ11"/>
    <mergeCell ref="AK7:AK11"/>
    <mergeCell ref="AL7:AL11"/>
    <mergeCell ref="AM7:AM11"/>
    <mergeCell ref="AA7:AA11"/>
    <mergeCell ref="AB7:AB11"/>
    <mergeCell ref="AC7:AC11"/>
    <mergeCell ref="AE4:AM5"/>
    <mergeCell ref="AE6:AG6"/>
    <mergeCell ref="AH6:AJ6"/>
    <mergeCell ref="AK6:AM6"/>
    <mergeCell ref="AE7:AE11"/>
    <mergeCell ref="AF7:AF11"/>
    <mergeCell ref="AG7:AG11"/>
    <mergeCell ref="O4:P4"/>
    <mergeCell ref="O5:P5"/>
    <mergeCell ref="O6:P6"/>
    <mergeCell ref="T4:V5"/>
    <mergeCell ref="X7:X11"/>
    <mergeCell ref="Y7:Y11"/>
    <mergeCell ref="X4:AC5"/>
    <mergeCell ref="X6:Z6"/>
    <mergeCell ref="AA6:AC6"/>
    <mergeCell ref="Z7:Z11"/>
    <mergeCell ref="I2:X2"/>
    <mergeCell ref="T6:V6"/>
    <mergeCell ref="T7:T11"/>
    <mergeCell ref="U7:U11"/>
    <mergeCell ref="V7:V11"/>
    <mergeCell ref="M5:N5"/>
    <mergeCell ref="M6:N6"/>
    <mergeCell ref="Q5:R5"/>
    <mergeCell ref="Q6:R6"/>
    <mergeCell ref="Q4:R4"/>
  </mergeCells>
  <conditionalFormatting sqref="C13:E452">
    <cfRule type="expression" priority="1" dxfId="39" stopIfTrue="1">
      <formula>MID($D13,7,5)="00000"</formula>
    </cfRule>
  </conditionalFormatting>
  <conditionalFormatting sqref="P19:P452">
    <cfRule type="expression" priority="2" dxfId="6" stopIfTrue="1">
      <formula>(($P19=1)*(($N19=0)+($N19="")))</formula>
    </cfRule>
  </conditionalFormatting>
  <conditionalFormatting sqref="N19:N452">
    <cfRule type="expression" priority="3" dxfId="6" stopIfTrue="1">
      <formula>($N19=0)*($N19&lt;&gt;"")</formula>
    </cfRule>
  </conditionalFormatting>
  <conditionalFormatting sqref="T19:T452">
    <cfRule type="expression" priority="4" dxfId="7" stopIfTrue="1">
      <formula>($D$4=2)*($X19&lt;&gt;$T19)</formula>
    </cfRule>
    <cfRule type="expression" priority="5" dxfId="7" stopIfTrue="1">
      <formula>($D$4=3)*($AE19&lt;&gt;$T19)</formula>
    </cfRule>
    <cfRule type="expression" priority="6" dxfId="7" stopIfTrue="1">
      <formula>($D$4=4)*($AO19&lt;&gt;$T19)</formula>
    </cfRule>
  </conditionalFormatting>
  <conditionalFormatting sqref="U19:U452">
    <cfRule type="expression" priority="7" dxfId="7" stopIfTrue="1">
      <formula>($D$4=2)*($Y19&lt;&gt;$U19)</formula>
    </cfRule>
    <cfRule type="expression" priority="8" dxfId="7" stopIfTrue="1">
      <formula>($D$4=3)*($AF19&lt;&gt;$U19)</formula>
    </cfRule>
    <cfRule type="expression" priority="9" dxfId="7" stopIfTrue="1">
      <formula>($D$4=4)*($AP19&lt;&gt;$U19)</formula>
    </cfRule>
  </conditionalFormatting>
  <conditionalFormatting sqref="V19:V452">
    <cfRule type="expression" priority="10" dxfId="7" stopIfTrue="1">
      <formula>($D$4=2)*($Z19&lt;&gt;$V19)</formula>
    </cfRule>
    <cfRule type="expression" priority="11" dxfId="7" stopIfTrue="1">
      <formula>($D$4=3)*($AG19&lt;&gt;$V19)</formula>
    </cfRule>
    <cfRule type="expression" priority="12" dxfId="7" stopIfTrue="1">
      <formula>($D$4=4)*($AQ19&lt;&gt;$V19)</formula>
    </cfRule>
  </conditionalFormatting>
  <conditionalFormatting sqref="X19:X452">
    <cfRule type="expression" priority="13" dxfId="7" stopIfTrue="1">
      <formula>($D$4=3)*($X19&lt;&gt;$AE19)</formula>
    </cfRule>
    <cfRule type="expression" priority="14" dxfId="7" stopIfTrue="1">
      <formula>($D$4=4)*($X19&lt;&gt;$AO19)</formula>
    </cfRule>
  </conditionalFormatting>
  <conditionalFormatting sqref="AA19:AA452">
    <cfRule type="expression" priority="15" dxfId="7" stopIfTrue="1">
      <formula>($D$4=3)*($AA19&lt;&gt;$AH19)</formula>
    </cfRule>
    <cfRule type="expression" priority="16" dxfId="7" stopIfTrue="1">
      <formula>($D$4=4)*($AA19&lt;&gt;$AR19)</formula>
    </cfRule>
  </conditionalFormatting>
  <conditionalFormatting sqref="AE19:AE452">
    <cfRule type="expression" priority="17" dxfId="7" stopIfTrue="1">
      <formula>($D$4=4)*($AE19&lt;&gt;$AO19)</formula>
    </cfRule>
  </conditionalFormatting>
  <conditionalFormatting sqref="AH19:AH452">
    <cfRule type="expression" priority="18" dxfId="7" stopIfTrue="1">
      <formula>($D$4=4)*($AH19&lt;&gt;$AR19)</formula>
    </cfRule>
  </conditionalFormatting>
  <conditionalFormatting sqref="AK19:AK452">
    <cfRule type="expression" priority="19" dxfId="7" stopIfTrue="1">
      <formula>($D$4=4)*($AK19&lt;&gt;$AU19)</formula>
    </cfRule>
  </conditionalFormatting>
  <conditionalFormatting sqref="Y19:Y452">
    <cfRule type="expression" priority="20" dxfId="7" stopIfTrue="1">
      <formula>($D$4=3)*($Y19&lt;&gt;$AF19)</formula>
    </cfRule>
    <cfRule type="expression" priority="21" dxfId="7" stopIfTrue="1">
      <formula>($D$4=4)*($Y19&lt;&gt;$AP19)</formula>
    </cfRule>
  </conditionalFormatting>
  <conditionalFormatting sqref="Z19:Z452">
    <cfRule type="expression" priority="22" dxfId="7" stopIfTrue="1">
      <formula>($D$4=3)*($Z19&lt;&gt;$AG19)</formula>
    </cfRule>
    <cfRule type="expression" priority="23" dxfId="7" stopIfTrue="1">
      <formula>($D$4=4)*($Z19&lt;&gt;$AQ19)</formula>
    </cfRule>
  </conditionalFormatting>
  <conditionalFormatting sqref="AB19:AB452">
    <cfRule type="expression" priority="24" dxfId="7" stopIfTrue="1">
      <formula>($D$4=3)*($AB19&lt;&gt;$AI19)</formula>
    </cfRule>
    <cfRule type="expression" priority="25" dxfId="7" stopIfTrue="1">
      <formula>($D$4=4)*($AB19&lt;&gt;$AS19)</formula>
    </cfRule>
  </conditionalFormatting>
  <conditionalFormatting sqref="AC19:AC452">
    <cfRule type="expression" priority="26" dxfId="7" stopIfTrue="1">
      <formula>($D$4=3)*($AC19&lt;&gt;$AJ19)</formula>
    </cfRule>
    <cfRule type="expression" priority="27" dxfId="7" stopIfTrue="1">
      <formula>($D$4=4)*($AC19&lt;&gt;$AT19)</formula>
    </cfRule>
  </conditionalFormatting>
  <conditionalFormatting sqref="AF19:AF452">
    <cfRule type="expression" priority="28" dxfId="7" stopIfTrue="1">
      <formula>($D$4=4)*($AF19&lt;&gt;$AP19)</formula>
    </cfRule>
  </conditionalFormatting>
  <conditionalFormatting sqref="AG19:AG452">
    <cfRule type="expression" priority="29" dxfId="7" stopIfTrue="1">
      <formula>($D$4=4)*($AG19&lt;&gt;$AQ19)</formula>
    </cfRule>
  </conditionalFormatting>
  <conditionalFormatting sqref="AI19:AI452">
    <cfRule type="expression" priority="30" dxfId="7" stopIfTrue="1">
      <formula>($D$4=4)*($AI19&lt;&gt;$AS19)</formula>
    </cfRule>
  </conditionalFormatting>
  <conditionalFormatting sqref="AJ19:AJ452">
    <cfRule type="expression" priority="31" dxfId="7" stopIfTrue="1">
      <formula>($D$4=4)*($AJ19&lt;&gt;$AT19)</formula>
    </cfRule>
  </conditionalFormatting>
  <conditionalFormatting sqref="AL19:AL452">
    <cfRule type="expression" priority="32" dxfId="7" stopIfTrue="1">
      <formula>($D$4=4)*($AL19&lt;&gt;$AV19)</formula>
    </cfRule>
  </conditionalFormatting>
  <conditionalFormatting sqref="AM19:AM452">
    <cfRule type="expression" priority="33" dxfId="7" stopIfTrue="1">
      <formula>($D$4=4)*($AM19&lt;&gt;$AW19)</formula>
    </cfRule>
  </conditionalFormatting>
  <conditionalFormatting sqref="H19:H452">
    <cfRule type="expression" priority="34" dxfId="6" stopIfTrue="1">
      <formula>$H19="Brak Rs01"</formula>
    </cfRule>
    <cfRule type="expression" priority="35" dxfId="4" stopIfTrue="1">
      <formula>$H19="brak ZBC i Rs01"</formula>
    </cfRule>
  </conditionalFormatting>
  <conditionalFormatting sqref="J19:J452">
    <cfRule type="expression" priority="36" dxfId="4" stopIfTrue="1">
      <formula>$J19="Wezwać"</formula>
    </cfRule>
  </conditionalFormatting>
  <conditionalFormatting sqref="B20:B452">
    <cfRule type="expression" priority="37" dxfId="1" stopIfTrue="1">
      <formula>$BE20=1</formula>
    </cfRule>
    <cfRule type="expression" priority="38" dxfId="0" stopIfTrue="1">
      <formula>$BG20=1</formula>
    </cfRule>
  </conditionalFormatting>
  <conditionalFormatting sqref="B19">
    <cfRule type="expression" priority="39" dxfId="1" stopIfTrue="1">
      <formula>$BF19=1</formula>
    </cfRule>
    <cfRule type="expression" priority="40" dxfId="0" stopIfTrue="1">
      <formula>$BG19=1</formula>
    </cfRule>
  </conditionalFormatting>
  <printOptions horizontalCentered="1"/>
  <pageMargins left="0.1968503937007874" right="0.1968503937007874" top="0.5905511811023623" bottom="0.1968503937007874" header="0.3937007874015748" footer="0.5118110236220472"/>
  <pageSetup fitToHeight="14" fitToWidth="3" horizontalDpi="600" verticalDpi="600" orientation="landscape" paperSize="9" scale="81" r:id="rId4"/>
  <headerFooter alignWithMargins="0">
    <oddHeader>&amp;L&amp;D&amp;C&amp;F&amp;R&amp;P z &amp;N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</dc:creator>
  <cp:keywords/>
  <dc:description/>
  <cp:lastModifiedBy>Twoja nazwa użytkownika</cp:lastModifiedBy>
  <cp:lastPrinted>2009-04-24T08:04:55Z</cp:lastPrinted>
  <dcterms:created xsi:type="dcterms:W3CDTF">2003-04-15T10:07:54Z</dcterms:created>
  <dcterms:modified xsi:type="dcterms:W3CDTF">2010-03-15T06:12:30Z</dcterms:modified>
  <cp:category/>
  <cp:version/>
  <cp:contentType/>
  <cp:contentStatus/>
</cp:coreProperties>
</file>