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c2\PSZ.VI\2020\Senior 2020\II nabór\"/>
    </mc:Choice>
  </mc:AlternateContent>
  <bookViews>
    <workbookView xWindow="0" yWindow="0" windowWidth="21576" windowHeight="8148" activeTab="3"/>
  </bookViews>
  <sheets>
    <sheet name="Moduł I Dom" sheetId="1" r:id="rId1"/>
    <sheet name="Moduł I Klub" sheetId="2" r:id="rId2"/>
    <sheet name="Moduł II" sheetId="3" r:id="rId3"/>
    <sheet name="Odrzucone"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6" i="3"/>
  <c r="N7" i="3"/>
  <c r="N8" i="3"/>
  <c r="L11" i="3" s="1"/>
  <c r="N9" i="3"/>
  <c r="M5" i="3"/>
  <c r="M6" i="3"/>
  <c r="M7" i="3"/>
  <c r="M8" i="3"/>
  <c r="M9" i="3"/>
  <c r="L5" i="3"/>
  <c r="L6" i="3"/>
  <c r="L7" i="3"/>
  <c r="L8" i="3"/>
  <c r="L9" i="3"/>
  <c r="N4" i="3"/>
  <c r="J10" i="3"/>
  <c r="M4" i="3"/>
  <c r="L4" i="3"/>
  <c r="M9" i="2"/>
  <c r="L9" i="2"/>
  <c r="M6" i="2"/>
  <c r="N12" i="2"/>
  <c r="M10" i="2"/>
  <c r="L10" i="2"/>
  <c r="M8" i="2"/>
  <c r="L8" i="2"/>
  <c r="M7" i="2"/>
  <c r="L7" i="2"/>
  <c r="L6" i="2"/>
  <c r="M4" i="2"/>
  <c r="L4" i="2"/>
  <c r="L8" i="1"/>
  <c r="M6" i="1"/>
  <c r="L6" i="1"/>
  <c r="M5" i="1"/>
  <c r="L5" i="1"/>
  <c r="M4" i="1"/>
  <c r="L4" i="1"/>
</calcChain>
</file>

<file path=xl/sharedStrings.xml><?xml version="1.0" encoding="utf-8"?>
<sst xmlns="http://schemas.openxmlformats.org/spreadsheetml/2006/main" count="146" uniqueCount="78">
  <si>
    <t>Pozycja
 w rankingu</t>
  </si>
  <si>
    <t xml:space="preserve">Nazwa 
wnioskodawcy </t>
  </si>
  <si>
    <t>Numer oferty</t>
  </si>
  <si>
    <t>Liczba 
obejmowanych gmin</t>
  </si>
  <si>
    <t>Całkowita 
wartość zadania</t>
  </si>
  <si>
    <t>Wnioskowane 
dofinansowanie</t>
  </si>
  <si>
    <t xml:space="preserve">Wkład 
własny </t>
  </si>
  <si>
    <t>Liczba 
miejsc</t>
  </si>
  <si>
    <t xml:space="preserve">Ocena 
formalna </t>
  </si>
  <si>
    <t>Ocena
 merytoryczna 
(Liczba punktów)</t>
  </si>
  <si>
    <t>% udziału dotacji</t>
  </si>
  <si>
    <t>% udziału wkładu własnego</t>
  </si>
  <si>
    <t>Rekomendowane 
dofinansowanie</t>
  </si>
  <si>
    <t>Gmina Jędrzejów</t>
  </si>
  <si>
    <t>TAK</t>
  </si>
  <si>
    <t>Gmina Klimontów</t>
  </si>
  <si>
    <t>ZBIORCZE ZAPOTRZEBOWANIE Z TERENU WOJEWÓDZTWA ŚWIĘTOKRZYSKIEGO</t>
  </si>
  <si>
    <t>AKCEPTUJĘ</t>
  </si>
  <si>
    <t>ZASTĘPCA DYREKTORA WYDZIAŁU POLITYKI SPOŁECZNEJ I ZDROWIA</t>
  </si>
  <si>
    <t>…………………………………………………………………………………..</t>
  </si>
  <si>
    <t>Kielce, dn. ………………………………………………………………………</t>
  </si>
  <si>
    <t>ZATWIERDZAM</t>
  </si>
  <si>
    <t>WOJEWODA ŚWIĘTOKRZYSKI</t>
  </si>
  <si>
    <t>Gmina Zawichost</t>
  </si>
  <si>
    <t>Gmina Ćmielów</t>
  </si>
  <si>
    <t>Pozycja 
w rankingu</t>
  </si>
  <si>
    <t xml:space="preserve">Numer oferty </t>
  </si>
  <si>
    <t xml:space="preserve">Ocena formalna </t>
  </si>
  <si>
    <t>Ocena 
merytoryczna 
(Liczba punktów)</t>
  </si>
  <si>
    <t>Ex aequo</t>
  </si>
  <si>
    <t>Gmina Kielce</t>
  </si>
  <si>
    <t>tak</t>
  </si>
  <si>
    <t xml:space="preserve">ZBIORCZE ZAPOTRZEBOWANIE Z TERENU WOJEWÓDZTWA ŚWIĘTOKRZYSKIEGO </t>
  </si>
  <si>
    <t>………………………………………………………………………………………….</t>
  </si>
  <si>
    <t>Kielce, dn. ……………………………………………………………………………..</t>
  </si>
  <si>
    <t>…………………………………………………………………………………………..</t>
  </si>
  <si>
    <t>Lista rankingowa ofert dotyczących utworzenia lub wyposażenia Dziennych Domów Senior+ 
w ramach Programu Wieloletniego "SENIOR+" Edycja 2020 w województwie świętokrzyskim
(OFERTY REKOMENDOWANE DO DOFINANSOWANIA - MODUŁ I - DOMY)</t>
  </si>
  <si>
    <t>Lista rankingowa ofert dotyczących utworzenia lub wyposażenia Klubów Senior+ 
w ramach Programu Wieloletniego "SENIOR+" Edycja 2020 w województwie świętokrzyskim
(OFERTY REKOMENDOWANE DO DOFINANSOWANIA - MODUŁ I - KLUBY)</t>
  </si>
  <si>
    <t>Gmina Skarżysko Kościelne</t>
  </si>
  <si>
    <t>Gmina Waśniów</t>
  </si>
  <si>
    <t>Gmina Pińczów</t>
  </si>
  <si>
    <t>Gmina Małogoszcz</t>
  </si>
  <si>
    <t>Gmina Skalbmierz</t>
  </si>
  <si>
    <t>L.p.</t>
  </si>
  <si>
    <t>Liczba 
obejmowanych gmin/powiatów</t>
  </si>
  <si>
    <t>Typ placówki</t>
  </si>
  <si>
    <t>Ocena formalna</t>
  </si>
  <si>
    <t>% dotacji</t>
  </si>
  <si>
    <t>% wkladu własnego</t>
  </si>
  <si>
    <t>Klub</t>
  </si>
  <si>
    <t>Dom</t>
  </si>
  <si>
    <t>Gmina Starachowice</t>
  </si>
  <si>
    <t>ZASTĘPCA DYREKTORA WYDZIAŁU POLITYKI SPOŁECZNEJ I ZDROWIA
MARIUSZ PASEK</t>
  </si>
  <si>
    <t>…………………………………………………………………………..</t>
  </si>
  <si>
    <t>Kielce, dn. ……………………………………………………………….</t>
  </si>
  <si>
    <t>……………………………………………………………………………</t>
  </si>
  <si>
    <t>Kielce, dn. ………………………………………………………………</t>
  </si>
  <si>
    <t>Lista ofert zakwalifikowanych do Programu Wieloletniego "SENIOR+" Edycja 2020 
MODUŁ II: Zapewnienie funkcjonowania Domów i Klubów Senior+ w województwie świętokrzyskim 
(OFERTY REKOMENDOWANE DO DOFINANSOWANIA)
Zestawienie w kolejności alfabetycznej</t>
  </si>
  <si>
    <t>ZBIGNIEW KONIUSZ</t>
  </si>
  <si>
    <t>Gmina Strawczyn</t>
  </si>
  <si>
    <t>Nr oferty</t>
  </si>
  <si>
    <t>Moduł</t>
  </si>
  <si>
    <t>Ocena 
formalna</t>
  </si>
  <si>
    <t>Przyczyna odrzucenia oferty</t>
  </si>
  <si>
    <t>NEGATYWNA</t>
  </si>
  <si>
    <t>M-I Klub Senior+</t>
  </si>
  <si>
    <t>M-II Dzienny Dom Senior+</t>
  </si>
  <si>
    <t>Gmina Łagów</t>
  </si>
  <si>
    <t>Mariusz Pasek</t>
  </si>
  <si>
    <t>Gmina Złota</t>
  </si>
  <si>
    <r>
      <t xml:space="preserve">Wykaz ofert złożonych w ramach Konkursu "SENIOR+" odrzuconych ze względów formalnych </t>
    </r>
    <r>
      <rPr>
        <b/>
        <i/>
        <sz val="16"/>
        <color theme="1"/>
        <rFont val="Times New Roman"/>
        <family val="1"/>
        <charset val="238"/>
      </rPr>
      <t>edycja 2020 nabór II</t>
    </r>
    <r>
      <rPr>
        <b/>
        <sz val="16"/>
        <color theme="1"/>
        <rFont val="Times New Roman"/>
        <family val="1"/>
        <charset val="238"/>
      </rPr>
      <t xml:space="preserve">
</t>
    </r>
  </si>
  <si>
    <t>Gmina Masłów</t>
  </si>
  <si>
    <r>
      <t xml:space="preserve">Wnioskodawca w poprzednim naborze uzyskał dofinansowanie w I naborze konkursu w roku 2020. Zgodnie z zapisem </t>
    </r>
    <r>
      <rPr>
        <i/>
        <sz val="12"/>
        <color theme="1"/>
        <rFont val="Times New Roman"/>
        <family val="1"/>
        <charset val="238"/>
      </rPr>
      <t>Ogłoszenia o otwartym konkursie ofert – Program Wieloletni Senior+ na lata 2015-2020, edycja 2020</t>
    </r>
    <r>
      <rPr>
        <sz val="12"/>
        <color theme="1"/>
        <rFont val="Times New Roman"/>
        <family val="1"/>
        <charset val="238"/>
      </rPr>
      <t xml:space="preserve"> r. pkt III lit. 2. „</t>
    </r>
    <r>
      <rPr>
        <u/>
        <sz val="12"/>
        <color theme="1"/>
        <rFont val="Times New Roman"/>
        <family val="1"/>
        <charset val="238"/>
      </rPr>
      <t xml:space="preserve">W ramach modułu 1, jednostka samorządu terytorialnego może złożyć (jeden raz w roku) 2 oferty, w tym więcej niż 1 ofertę dotyczącą utworzenia Dziennego Domu „Senior+” oraz </t>
    </r>
    <r>
      <rPr>
        <b/>
        <u/>
        <sz val="12"/>
        <color theme="1"/>
        <rFont val="Times New Roman"/>
        <family val="1"/>
        <charset val="238"/>
      </rPr>
      <t>nie więcej niż 1 ofertę dotyczącą utworzenia Klubu „Senior”.</t>
    </r>
  </si>
  <si>
    <t xml:space="preserve">Brak informacji na temat tego, czy budynek jest/będzie dostoswany dla osób niepełnosprawnych (co jest jednym z podstawowych wymogów programu wieloletniego„Senior+”), placówka ma się mieścić na 1 piętrzę budynku. Takie rozwiązanie bez zaplanowania odpowiednich urządzeń (winda, schodołaz itp.) uniemożliwia lub utrudnia korzystanie z placówki osobom z niepełnosprawnością. Ponadto wnioskodawca błędnie rozpisał kalkulację kosztów. Prace adaptacyjne polegają na przywracaniu pierwotnego stanu technicznego i użytkowego środka trwałego nie kwalifikują się do zamieszczania i składania jako załącznika oferty w postaci programu inwestycyjnego a tym samym rozpisaniu kosztów. </t>
  </si>
  <si>
    <t xml:space="preserve">Załączniki do oferty nie zawierają podpisów osób zobligowanych do ich podpisania (program inwestycyjny nie zawiera podpisu Skarbnika Gminy, a tabela w układzie paragrafowym nie została podpisana przez Wójta Gminy). Zaplanowane prace remontowe obejmują swoim zakresem wykonanie prac remontowo –budowlanych związanych z elewacją budynku m.in. naprawą pokrycia dachowego; orynnowania; wymianą drzwi zewnętrznych; dostosowaniem wejścia do budynku w obiekcie, który jest współużytkowany obecnie jako świetlica wiejska oraz biblioteka. Wykonanie tego typu prac jest możliwe tylko proporcjonalnie do zajmowanej powierzchni budynku (na zasadzie udziału) lub w całości w samodzielnym obiekcie będącym wyodrębnioną siedzibą ośrodka wsparcia jakim jest klub/dom Senior+. Ponadto oferent planuje, że placówka funkcjonować będzie w strukturze gminnego ośrodka kultury, co jest niezgodne z założeniem programu, w myśl którego udzielenie wsparcia finansowego jednostek samorządu terytorialnego przy powstawaniu placówek Senior+ ma odbywać się wyłącznie w zakresie w realizacji zadań własnych określonych w ustawie z dnia 12 marca 2004 r. o pomocy społecznej.  W części IV złożonej oferty w pkt.II (Koszty wyposażenia pomieszczeń zgodnie z wytycznymi Programu „Senior+”) nie zamieszczono wyszczególnionych pozycji zaplanowanego zakupu asortymentu. 
</t>
  </si>
  <si>
    <t xml:space="preserve">Oferta Gminy Łagów została podpisana przez Burmistrza oraz zastępcę skarbnika. Nie załączono do niej jednak upoważnienia dla zastępcy skarbnika wydanego przez skarbnika Gminy zgodnie z art. 46 pkt 6 Ustawy o samorządzie gminnym „Jeżeli czynność prawna może spowodować powstanie zobowiązań pieniężnych, do jej skuteczności potrzebna jest kontrasygnata skarbnika gminy (głównego księgowego budżetu) lub osoby przez niego upoważnionej”. Oferta zawiera jedynie upoważnienie Burmistrza. Placówka świadcząca usługi w postaci Dziennego Domu „Senior+” zatrudnia kierownika w wymiarze 1/8 etatu, co w kontekście założenia przyjętego w Programie wieloletnim „Senior+”, zapewniającego w tego typu placówce co najmniej 8-godzinną ofertę usług (od poniedziałku do piątku) nie daje gwarancji pełnienia przez kierownika stałego nadzoru koniecznego dla prawidłowej realizacji zadań. Ponadto Uchwała Rady Gminy stanowiąca załącznik do niniejszej oferty narusza art. 111a ustawy o pomocy społecznej. 
</t>
  </si>
  <si>
    <t>Kielce, dn.10.06.2020</t>
  </si>
  <si>
    <t>Kielce, dn. 10.06.2020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</si>
</sst>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zł&quot;;[Red]\-#,##0.00\ &quot;zł&quot;"/>
    <numFmt numFmtId="164" formatCode="#,##0.00\ &quot;zł&quot;"/>
    <numFmt numFmtId="165" formatCode="0.00000"/>
    <numFmt numFmtId="166" formatCode="0.0000000"/>
    <numFmt numFmtId="167" formatCode="0.000000"/>
  </numFmts>
  <fonts count="29" x14ac:knownFonts="1">
    <font>
      <sz val="11"/>
      <color theme="1"/>
      <name val="Calibri"/>
      <family val="2"/>
      <charset val="238"/>
      <scheme val="minor"/>
    </font>
    <font>
      <sz val="11"/>
      <color theme="1"/>
      <name val="Calibri"/>
      <family val="2"/>
      <charset val="238"/>
      <scheme val="minor"/>
    </font>
    <font>
      <b/>
      <sz val="14"/>
      <color theme="1"/>
      <name val="Times New Roman"/>
      <family val="1"/>
      <charset val="238"/>
    </font>
    <font>
      <b/>
      <sz val="12"/>
      <color theme="1"/>
      <name val="Times New Roman"/>
      <family val="1"/>
      <charset val="238"/>
    </font>
    <font>
      <sz val="12"/>
      <color theme="1"/>
      <name val="Times New Roman"/>
      <family val="1"/>
      <charset val="238"/>
    </font>
    <font>
      <sz val="18"/>
      <color theme="1"/>
      <name val="Times New Roman"/>
      <family val="1"/>
      <charset val="238"/>
    </font>
    <font>
      <b/>
      <sz val="13"/>
      <color theme="1"/>
      <name val="Times New Roman"/>
      <family val="1"/>
      <charset val="238"/>
    </font>
    <font>
      <b/>
      <sz val="18"/>
      <color theme="1"/>
      <name val="Times New Roman"/>
      <family val="1"/>
      <charset val="238"/>
    </font>
    <font>
      <sz val="11"/>
      <color theme="1"/>
      <name val="Times New Roman"/>
      <family val="1"/>
      <charset val="238"/>
    </font>
    <font>
      <sz val="14"/>
      <color theme="1"/>
      <name val="Times New Roman"/>
      <family val="1"/>
      <charset val="238"/>
    </font>
    <font>
      <sz val="11"/>
      <color theme="1"/>
      <name val="Calibri"/>
      <family val="2"/>
      <scheme val="minor"/>
    </font>
    <font>
      <b/>
      <sz val="12"/>
      <name val="Times New Roman"/>
      <family val="1"/>
      <charset val="238"/>
    </font>
    <font>
      <sz val="12"/>
      <name val="Times New Roman"/>
      <family val="1"/>
      <charset val="238"/>
    </font>
    <font>
      <sz val="16"/>
      <color theme="1"/>
      <name val="Times New Roman"/>
      <family val="1"/>
      <charset val="238"/>
    </font>
    <font>
      <b/>
      <sz val="16"/>
      <color theme="1"/>
      <name val="Times New Roman"/>
      <family val="1"/>
      <charset val="238"/>
    </font>
    <font>
      <sz val="13"/>
      <color theme="1"/>
      <name val="Times New Roman"/>
      <family val="1"/>
      <charset val="238"/>
    </font>
    <font>
      <sz val="12"/>
      <color rgb="FF333333"/>
      <name val="Times New Roman"/>
      <family val="1"/>
      <charset val="238"/>
    </font>
    <font>
      <sz val="12"/>
      <color rgb="FFFF0000"/>
      <name val="Times New Roman"/>
      <family val="1"/>
      <charset val="238"/>
    </font>
    <font>
      <sz val="15"/>
      <color theme="1"/>
      <name val="Times New Roman"/>
      <family val="1"/>
      <charset val="238"/>
    </font>
    <font>
      <b/>
      <sz val="15"/>
      <color theme="1"/>
      <name val="Times New Roman"/>
      <family val="1"/>
      <charset val="238"/>
    </font>
    <font>
      <b/>
      <i/>
      <sz val="16"/>
      <color theme="1"/>
      <name val="Times New Roman"/>
      <family val="1"/>
      <charset val="238"/>
    </font>
    <font>
      <sz val="14"/>
      <color theme="1"/>
      <name val="Calibri"/>
      <family val="2"/>
      <charset val="238"/>
      <scheme val="minor"/>
    </font>
    <font>
      <sz val="14"/>
      <color rgb="FF333333"/>
      <name val="Times New Roman"/>
      <family val="1"/>
      <charset val="238"/>
    </font>
    <font>
      <sz val="10"/>
      <color theme="1"/>
      <name val="Times New Roman"/>
      <family val="1"/>
      <charset val="238"/>
    </font>
    <font>
      <i/>
      <sz val="13"/>
      <color theme="1"/>
      <name val="Times New Roman"/>
      <family val="1"/>
      <charset val="238"/>
    </font>
    <font>
      <b/>
      <i/>
      <sz val="12"/>
      <color theme="1"/>
      <name val="Times New Roman"/>
      <family val="1"/>
      <charset val="238"/>
    </font>
    <font>
      <i/>
      <sz val="12"/>
      <color theme="1"/>
      <name val="Times New Roman"/>
      <family val="1"/>
      <charset val="238"/>
    </font>
    <font>
      <u/>
      <sz val="12"/>
      <color theme="1"/>
      <name val="Times New Roman"/>
      <family val="1"/>
      <charset val="238"/>
    </font>
    <font>
      <b/>
      <u/>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1" fillId="0" borderId="0" applyFont="0" applyFill="0" applyBorder="0" applyAlignment="0" applyProtection="0"/>
    <xf numFmtId="0" fontId="10" fillId="0" borderId="0"/>
  </cellStyleXfs>
  <cellXfs count="151">
    <xf numFmtId="0" fontId="0" fillId="0" borderId="0" xfId="0"/>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8"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5" fillId="2" borderId="5" xfId="0" applyFont="1" applyFill="1" applyBorder="1"/>
    <xf numFmtId="0" fontId="5" fillId="2" borderId="0" xfId="0" applyFont="1" applyFill="1" applyBorder="1"/>
    <xf numFmtId="2" fontId="5" fillId="2" borderId="0" xfId="0" applyNumberFormat="1" applyFont="1" applyFill="1" applyBorder="1"/>
    <xf numFmtId="0" fontId="5" fillId="2" borderId="6" xfId="0" applyFont="1" applyFill="1" applyBorder="1"/>
    <xf numFmtId="0" fontId="8" fillId="0" borderId="5" xfId="0" applyFont="1" applyBorder="1"/>
    <xf numFmtId="0" fontId="8" fillId="0" borderId="0" xfId="0" applyFont="1" applyFill="1" applyBorder="1"/>
    <xf numFmtId="0" fontId="8" fillId="0" borderId="0" xfId="0" applyFont="1" applyBorder="1"/>
    <xf numFmtId="2" fontId="8" fillId="0" borderId="0" xfId="0" applyNumberFormat="1" applyFont="1" applyBorder="1"/>
    <xf numFmtId="0" fontId="8" fillId="0" borderId="6" xfId="0" applyFont="1" applyBorder="1"/>
    <xf numFmtId="164" fontId="8" fillId="0" borderId="0" xfId="0" applyNumberFormat="1" applyFont="1" applyBorder="1"/>
    <xf numFmtId="0" fontId="8" fillId="0" borderId="7" xfId="0" applyFont="1" applyBorder="1"/>
    <xf numFmtId="0" fontId="8" fillId="0" borderId="8" xfId="0" applyFont="1" applyBorder="1"/>
    <xf numFmtId="2" fontId="8" fillId="0" borderId="8" xfId="0" applyNumberFormat="1" applyFont="1" applyBorder="1"/>
    <xf numFmtId="0" fontId="8" fillId="0" borderId="9" xfId="0" applyFont="1" applyBorder="1"/>
    <xf numFmtId="0" fontId="3" fillId="2" borderId="4" xfId="0" applyFont="1" applyFill="1" applyBorder="1" applyAlignment="1">
      <alignment horizontal="center" vertical="center"/>
    </xf>
    <xf numFmtId="0" fontId="11" fillId="2" borderId="4" xfId="2" applyFont="1" applyFill="1" applyBorder="1" applyAlignment="1">
      <alignment horizontal="center" vertical="center" wrapText="1"/>
    </xf>
    <xf numFmtId="0" fontId="11" fillId="2" borderId="4" xfId="2" applyFont="1" applyFill="1" applyBorder="1" applyAlignment="1">
      <alignment horizontal="center" vertical="center"/>
    </xf>
    <xf numFmtId="164" fontId="12" fillId="2" borderId="4" xfId="2" applyNumberFormat="1" applyFont="1" applyFill="1" applyBorder="1" applyAlignment="1">
      <alignment horizontal="center" vertical="center" wrapText="1"/>
    </xf>
    <xf numFmtId="3" fontId="12" fillId="2" borderId="4" xfId="2"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3" fontId="11" fillId="2" borderId="4" xfId="0" applyNumberFormat="1"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164" fontId="12" fillId="2" borderId="4" xfId="0" applyNumberFormat="1" applyFont="1" applyFill="1" applyBorder="1" applyAlignment="1">
      <alignment horizontal="right" vertical="center" wrapText="1"/>
    </xf>
    <xf numFmtId="0" fontId="11" fillId="2" borderId="4" xfId="0" applyFont="1" applyFill="1" applyBorder="1" applyAlignment="1">
      <alignment horizontal="center" vertical="center"/>
    </xf>
    <xf numFmtId="0" fontId="11" fillId="2" borderId="4" xfId="2" applyFont="1" applyFill="1" applyBorder="1" applyAlignment="1">
      <alignment horizontal="center"/>
    </xf>
    <xf numFmtId="164" fontId="12" fillId="2" borderId="4" xfId="2" applyNumberFormat="1" applyFont="1" applyFill="1" applyBorder="1" applyAlignment="1">
      <alignment horizontal="center"/>
    </xf>
    <xf numFmtId="0" fontId="12" fillId="2" borderId="4" xfId="2" applyFont="1" applyFill="1" applyBorder="1" applyAlignment="1">
      <alignment horizontal="center"/>
    </xf>
    <xf numFmtId="0" fontId="12" fillId="2" borderId="4" xfId="0" applyFont="1" applyFill="1" applyBorder="1" applyAlignment="1">
      <alignment horizontal="center"/>
    </xf>
    <xf numFmtId="164" fontId="4" fillId="2" borderId="4" xfId="0" applyNumberFormat="1" applyFont="1" applyFill="1" applyBorder="1" applyAlignment="1">
      <alignment horizontal="right"/>
    </xf>
    <xf numFmtId="0" fontId="13" fillId="0" borderId="5" xfId="0" applyFont="1" applyBorder="1" applyAlignment="1">
      <alignment horizontal="center"/>
    </xf>
    <xf numFmtId="0" fontId="13" fillId="0" borderId="0" xfId="0" applyFont="1" applyBorder="1"/>
    <xf numFmtId="164" fontId="14" fillId="0" borderId="0" xfId="0" applyNumberFormat="1" applyFont="1" applyBorder="1"/>
    <xf numFmtId="3" fontId="4" fillId="0" borderId="0" xfId="0" applyNumberFormat="1" applyFont="1" applyBorder="1"/>
    <xf numFmtId="0" fontId="13" fillId="0" borderId="6" xfId="0" applyFont="1" applyBorder="1"/>
    <xf numFmtId="0" fontId="9" fillId="0" borderId="5" xfId="0" applyFont="1" applyBorder="1" applyAlignment="1">
      <alignment horizontal="center"/>
    </xf>
    <xf numFmtId="0" fontId="9" fillId="0" borderId="0" xfId="0" applyFont="1" applyBorder="1"/>
    <xf numFmtId="0" fontId="6" fillId="4" borderId="0" xfId="0" applyFont="1" applyFill="1" applyBorder="1" applyAlignment="1">
      <alignment horizontal="center" vertical="center"/>
    </xf>
    <xf numFmtId="164" fontId="2" fillId="4" borderId="6" xfId="0" applyNumberFormat="1" applyFont="1" applyFill="1" applyBorder="1" applyAlignment="1">
      <alignment horizontal="center" vertical="center"/>
    </xf>
    <xf numFmtId="0" fontId="8" fillId="0" borderId="5" xfId="0" applyFont="1" applyBorder="1" applyAlignment="1">
      <alignment horizontal="center"/>
    </xf>
    <xf numFmtId="165" fontId="8" fillId="0" borderId="0" xfId="0" applyNumberFormat="1" applyFont="1" applyBorder="1"/>
    <xf numFmtId="166" fontId="8" fillId="0" borderId="0" xfId="0" applyNumberFormat="1" applyFont="1" applyBorder="1"/>
    <xf numFmtId="10" fontId="8" fillId="0" borderId="0" xfId="1" applyNumberFormat="1" applyFont="1" applyBorder="1"/>
    <xf numFmtId="0" fontId="15" fillId="0" borderId="0" xfId="0" applyFont="1" applyBorder="1"/>
    <xf numFmtId="0" fontId="15" fillId="0" borderId="6" xfId="0" applyFont="1" applyBorder="1"/>
    <xf numFmtId="167" fontId="8" fillId="0" borderId="0" xfId="0" applyNumberFormat="1" applyFont="1"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4" xfId="0" applyFont="1" applyBorder="1" applyAlignment="1">
      <alignment horizontal="center" vertical="center"/>
    </xf>
    <xf numFmtId="10" fontId="3" fillId="0" borderId="4" xfId="0" applyNumberFormat="1" applyFont="1" applyBorder="1" applyAlignment="1">
      <alignment horizontal="center" vertical="center" wrapText="1"/>
    </xf>
    <xf numFmtId="0" fontId="4" fillId="2" borderId="4" xfId="0" applyFont="1" applyFill="1" applyBorder="1" applyAlignment="1">
      <alignment horizontal="center" vertical="center"/>
    </xf>
    <xf numFmtId="0" fontId="11"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4" fillId="2" borderId="4" xfId="0" applyFont="1" applyFill="1" applyBorder="1" applyAlignment="1">
      <alignment horizontal="center"/>
    </xf>
    <xf numFmtId="164" fontId="12" fillId="2" borderId="4" xfId="0" applyNumberFormat="1" applyFont="1" applyFill="1" applyBorder="1" applyAlignment="1">
      <alignment horizontal="center" vertical="center" wrapText="1"/>
    </xf>
    <xf numFmtId="164" fontId="16" fillId="2" borderId="0" xfId="0" applyNumberFormat="1" applyFont="1" applyFill="1" applyAlignment="1">
      <alignment horizontal="center" vertical="center"/>
    </xf>
    <xf numFmtId="164" fontId="3" fillId="2" borderId="4"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xf numFmtId="0" fontId="17" fillId="0" borderId="0" xfId="0" applyFont="1" applyBorder="1"/>
    <xf numFmtId="0" fontId="4" fillId="0" borderId="6" xfId="0" applyFont="1" applyBorder="1"/>
    <xf numFmtId="0" fontId="18" fillId="0" borderId="5" xfId="0" applyFont="1" applyBorder="1" applyAlignment="1">
      <alignment horizontal="center"/>
    </xf>
    <xf numFmtId="0" fontId="18" fillId="0" borderId="0" xfId="0" applyFont="1" applyBorder="1"/>
    <xf numFmtId="0" fontId="18" fillId="0" borderId="6" xfId="0" applyFont="1" applyBorder="1"/>
    <xf numFmtId="164" fontId="18" fillId="0" borderId="0" xfId="0" applyNumberFormat="1" applyFont="1" applyBorder="1"/>
    <xf numFmtId="0" fontId="8" fillId="0" borderId="0" xfId="0" applyFont="1"/>
    <xf numFmtId="0" fontId="4" fillId="0" borderId="0" xfId="0" applyFont="1" applyBorder="1" applyAlignment="1">
      <alignment horizontal="left"/>
    </xf>
    <xf numFmtId="0" fontId="4" fillId="0" borderId="6" xfId="0" applyFont="1" applyBorder="1" applyAlignment="1">
      <alignment horizontal="left"/>
    </xf>
    <xf numFmtId="0" fontId="18" fillId="0" borderId="5" xfId="0" applyFont="1" applyBorder="1"/>
    <xf numFmtId="0" fontId="15" fillId="0" borderId="0" xfId="0" applyFont="1" applyBorder="1" applyAlignment="1">
      <alignment horizontal="left"/>
    </xf>
    <xf numFmtId="0" fontId="15" fillId="0" borderId="6" xfId="0" applyFont="1" applyBorder="1" applyAlignment="1">
      <alignment horizontal="left"/>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9" fillId="0" borderId="4" xfId="0" applyFont="1" applyBorder="1" applyAlignment="1">
      <alignment horizontal="center" vertical="center" wrapText="1"/>
    </xf>
    <xf numFmtId="8" fontId="16" fillId="0" borderId="0" xfId="0" applyNumberFormat="1" applyFont="1" applyAlignment="1">
      <alignment horizontal="center" vertical="center"/>
    </xf>
    <xf numFmtId="8" fontId="9" fillId="0" borderId="13" xfId="0" applyNumberFormat="1" applyFont="1" applyBorder="1" applyAlignment="1">
      <alignment horizontal="center" vertical="center" wrapText="1"/>
    </xf>
    <xf numFmtId="0" fontId="8" fillId="0" borderId="4" xfId="0" applyFont="1" applyBorder="1" applyAlignment="1">
      <alignment horizontal="center" vertical="center" wrapText="1"/>
    </xf>
    <xf numFmtId="8" fontId="9" fillId="0" borderId="4" xfId="0" applyNumberFormat="1" applyFont="1" applyBorder="1" applyAlignment="1">
      <alignment horizontal="center" vertical="center" wrapText="1"/>
    </xf>
    <xf numFmtId="8" fontId="22" fillId="0" borderId="4" xfId="0" applyNumberFormat="1" applyFont="1" applyBorder="1" applyAlignment="1">
      <alignment horizontal="center" vertical="center"/>
    </xf>
    <xf numFmtId="8" fontId="22" fillId="0" borderId="0" xfId="0" applyNumberFormat="1" applyFont="1" applyAlignment="1">
      <alignment horizontal="center" vertical="center"/>
    </xf>
    <xf numFmtId="8" fontId="16" fillId="0" borderId="4" xfId="0" applyNumberFormat="1" applyFont="1" applyBorder="1" applyAlignment="1">
      <alignment horizontal="center" vertical="center"/>
    </xf>
    <xf numFmtId="0" fontId="8" fillId="0" borderId="0" xfId="0" applyFont="1" applyBorder="1" applyAlignment="1">
      <alignment horizontal="center"/>
    </xf>
    <xf numFmtId="0" fontId="23" fillId="0" borderId="0" xfId="0" applyFont="1" applyBorder="1"/>
    <xf numFmtId="0" fontId="23" fillId="0" borderId="0" xfId="0" applyFont="1" applyBorder="1" applyAlignment="1">
      <alignment horizontal="left"/>
    </xf>
    <xf numFmtId="0" fontId="3" fillId="0" borderId="0" xfId="0" applyFont="1" applyBorder="1"/>
    <xf numFmtId="0" fontId="25" fillId="0" borderId="0" xfId="0" applyFont="1" applyBorder="1"/>
    <xf numFmtId="0" fontId="23" fillId="0" borderId="8" xfId="0" applyFont="1" applyBorder="1"/>
    <xf numFmtId="0" fontId="15" fillId="0" borderId="8" xfId="0" applyFont="1" applyBorder="1"/>
    <xf numFmtId="0" fontId="15" fillId="0" borderId="9" xfId="0" applyFont="1" applyBorder="1"/>
    <xf numFmtId="0" fontId="18" fillId="0" borderId="7" xfId="0" applyFont="1" applyBorder="1"/>
    <xf numFmtId="0" fontId="18" fillId="0" borderId="8" xfId="0" applyFont="1" applyBorder="1"/>
    <xf numFmtId="0" fontId="4" fillId="0" borderId="0" xfId="0" applyFont="1" applyBorder="1" applyAlignment="1">
      <alignment horizontal="left"/>
    </xf>
    <xf numFmtId="0" fontId="4" fillId="0" borderId="6" xfId="0" applyFont="1" applyBorder="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3" borderId="0" xfId="0" applyFont="1" applyFill="1" applyBorder="1" applyAlignment="1">
      <alignment horizontal="left" wrapText="1"/>
    </xf>
    <xf numFmtId="164" fontId="7" fillId="3" borderId="0" xfId="0" applyNumberFormat="1" applyFont="1" applyFill="1" applyBorder="1" applyAlignment="1">
      <alignment horizontal="right" vertical="center"/>
    </xf>
    <xf numFmtId="0" fontId="0" fillId="3" borderId="0" xfId="0" applyFill="1" applyBorder="1" applyAlignment="1">
      <alignment horizontal="right"/>
    </xf>
    <xf numFmtId="0" fontId="0" fillId="3" borderId="6" xfId="0" applyFill="1" applyBorder="1" applyAlignment="1">
      <alignment horizontal="right"/>
    </xf>
    <xf numFmtId="0" fontId="9" fillId="0" borderId="0" xfId="0" applyFont="1" applyBorder="1" applyAlignment="1">
      <alignment horizontal="left"/>
    </xf>
    <xf numFmtId="0" fontId="9" fillId="0" borderId="6" xfId="0" applyFont="1" applyBorder="1" applyAlignment="1">
      <alignment horizontal="left"/>
    </xf>
    <xf numFmtId="0" fontId="9" fillId="0" borderId="0" xfId="0" applyFont="1" applyBorder="1" applyAlignment="1">
      <alignment horizontal="left" vertical="top"/>
    </xf>
    <xf numFmtId="0" fontId="9" fillId="0" borderId="6" xfId="0" applyFont="1" applyBorder="1" applyAlignment="1">
      <alignment horizontal="left" vertical="top"/>
    </xf>
    <xf numFmtId="0" fontId="7" fillId="0" borderId="0" xfId="0" applyFont="1" applyBorder="1" applyAlignment="1">
      <alignment horizontal="left"/>
    </xf>
    <xf numFmtId="0" fontId="7" fillId="0" borderId="6" xfId="0" applyFont="1" applyBorder="1" applyAlignment="1">
      <alignment horizontal="left"/>
    </xf>
    <xf numFmtId="0" fontId="8" fillId="0" borderId="0" xfId="0" applyFont="1" applyBorder="1" applyAlignment="1">
      <alignment horizontal="left"/>
    </xf>
    <xf numFmtId="0" fontId="8" fillId="0" borderId="6" xfId="0" applyFont="1" applyBorder="1" applyAlignment="1">
      <alignment horizontal="left"/>
    </xf>
    <xf numFmtId="0" fontId="6" fillId="0" borderId="0" xfId="0" applyFont="1" applyBorder="1" applyAlignment="1">
      <alignment horizontal="left"/>
    </xf>
    <xf numFmtId="0" fontId="6" fillId="0" borderId="6" xfId="0" applyFont="1" applyBorder="1" applyAlignment="1">
      <alignment horizontal="left"/>
    </xf>
    <xf numFmtId="0" fontId="15" fillId="0" borderId="0" xfId="0" applyFont="1" applyBorder="1" applyAlignment="1">
      <alignment horizontal="left"/>
    </xf>
    <xf numFmtId="0" fontId="15" fillId="0" borderId="6"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4" borderId="0" xfId="0" applyFont="1" applyFill="1" applyBorder="1" applyAlignment="1">
      <alignment horizontal="left" vertical="center" wrapText="1"/>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xf>
    <xf numFmtId="0" fontId="15" fillId="0" borderId="9" xfId="0" applyFont="1" applyBorder="1" applyAlignment="1">
      <alignment horizontal="left"/>
    </xf>
    <xf numFmtId="0" fontId="6" fillId="4" borderId="0" xfId="0" applyFont="1" applyFill="1" applyBorder="1" applyAlignment="1">
      <alignment horizontal="left" wrapText="1"/>
    </xf>
    <xf numFmtId="164" fontId="19" fillId="4" borderId="0" xfId="0" applyNumberFormat="1" applyFont="1" applyFill="1" applyBorder="1" applyAlignment="1">
      <alignment horizontal="right" vertical="center"/>
    </xf>
    <xf numFmtId="0" fontId="0" fillId="0" borderId="0" xfId="0" applyAlignment="1">
      <alignment horizontal="right"/>
    </xf>
    <xf numFmtId="0" fontId="0" fillId="0" borderId="6" xfId="0" applyBorder="1" applyAlignment="1">
      <alignment horizontal="right"/>
    </xf>
    <xf numFmtId="0" fontId="8" fillId="0" borderId="0" xfId="0" applyFont="1" applyBorder="1" applyAlignment="1">
      <alignment horizontal="left" wrapText="1"/>
    </xf>
    <xf numFmtId="0" fontId="8" fillId="0" borderId="6" xfId="0" applyFont="1" applyBorder="1" applyAlignment="1">
      <alignment horizontal="left" wrapText="1"/>
    </xf>
    <xf numFmtId="0" fontId="15" fillId="0" borderId="0" xfId="0" applyFont="1" applyBorder="1" applyAlignment="1">
      <alignment horizontal="left" wrapText="1"/>
    </xf>
    <xf numFmtId="0" fontId="15" fillId="0" borderId="6" xfId="0" applyFont="1" applyBorder="1" applyAlignment="1">
      <alignment horizontal="left" wrapText="1"/>
    </xf>
    <xf numFmtId="0" fontId="24" fillId="0" borderId="0" xfId="0" applyFont="1" applyBorder="1" applyAlignment="1">
      <alignment horizontal="left"/>
    </xf>
    <xf numFmtId="0" fontId="24" fillId="0" borderId="6" xfId="0" applyFont="1" applyBorder="1" applyAlignment="1">
      <alignment horizontal="left"/>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2" xfId="0" applyBorder="1" applyAlignment="1"/>
    <xf numFmtId="0" fontId="2" fillId="0" borderId="10" xfId="0" applyFont="1" applyBorder="1" applyAlignment="1">
      <alignment horizontal="center" vertical="center" wrapText="1"/>
    </xf>
    <xf numFmtId="0" fontId="21" fillId="0" borderId="12" xfId="0" applyFont="1" applyBorder="1" applyAlignment="1"/>
    <xf numFmtId="0" fontId="4" fillId="0" borderId="10" xfId="0" applyFont="1" applyBorder="1" applyAlignment="1">
      <alignment horizontal="left" vertical="top" wrapText="1"/>
    </xf>
    <xf numFmtId="0" fontId="3" fillId="0" borderId="12" xfId="0" applyFont="1" applyBorder="1" applyAlignment="1">
      <alignment horizontal="left" vertical="top" wrapText="1"/>
    </xf>
    <xf numFmtId="0" fontId="4" fillId="0" borderId="12" xfId="0" applyFont="1" applyBorder="1" applyAlignment="1">
      <alignment horizontal="left" vertical="top" wrapText="1"/>
    </xf>
  </cellXfs>
  <cellStyles count="3">
    <cellStyle name="Normalny" xfId="0" builtinId="0"/>
    <cellStyle name="Normalny 2" xfId="2"/>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workbookViewId="0">
      <selection activeCell="F11" sqref="F11"/>
    </sheetView>
  </sheetViews>
  <sheetFormatPr defaultRowHeight="14.4" x14ac:dyDescent="0.3"/>
  <cols>
    <col min="3" max="3" width="19" customWidth="1"/>
    <col min="5" max="5" width="18" customWidth="1"/>
    <col min="6" max="6" width="19.33203125" customWidth="1"/>
    <col min="7" max="7" width="19.44140625" customWidth="1"/>
    <col min="8" max="8" width="23" customWidth="1"/>
    <col min="11" max="11" width="13.33203125" customWidth="1"/>
    <col min="13" max="13" width="17" customWidth="1"/>
    <col min="14" max="14" width="39" customWidth="1"/>
  </cols>
  <sheetData>
    <row r="2" spans="2:14" ht="95.25" customHeight="1" x14ac:dyDescent="0.3">
      <c r="B2" s="105" t="s">
        <v>36</v>
      </c>
      <c r="C2" s="106"/>
      <c r="D2" s="106"/>
      <c r="E2" s="106"/>
      <c r="F2" s="106"/>
      <c r="G2" s="106"/>
      <c r="H2" s="106"/>
      <c r="I2" s="106"/>
      <c r="J2" s="106"/>
      <c r="K2" s="106"/>
      <c r="L2" s="106"/>
      <c r="M2" s="106"/>
      <c r="N2" s="107"/>
    </row>
    <row r="3" spans="2:14" ht="93.6" x14ac:dyDescent="0.3">
      <c r="B3" s="1" t="s">
        <v>0</v>
      </c>
      <c r="C3" s="1" t="s">
        <v>1</v>
      </c>
      <c r="D3" s="1" t="s">
        <v>2</v>
      </c>
      <c r="E3" s="1" t="s">
        <v>3</v>
      </c>
      <c r="F3" s="1" t="s">
        <v>4</v>
      </c>
      <c r="G3" s="1" t="s">
        <v>5</v>
      </c>
      <c r="H3" s="1" t="s">
        <v>6</v>
      </c>
      <c r="I3" s="1" t="s">
        <v>7</v>
      </c>
      <c r="J3" s="1" t="s">
        <v>8</v>
      </c>
      <c r="K3" s="1" t="s">
        <v>9</v>
      </c>
      <c r="L3" s="2" t="s">
        <v>10</v>
      </c>
      <c r="M3" s="1" t="s">
        <v>11</v>
      </c>
      <c r="N3" s="1" t="s">
        <v>12</v>
      </c>
    </row>
    <row r="4" spans="2:14" ht="37.5" customHeight="1" x14ac:dyDescent="0.3">
      <c r="B4" s="3">
        <v>1</v>
      </c>
      <c r="C4" s="3" t="s">
        <v>23</v>
      </c>
      <c r="D4" s="3">
        <v>3993</v>
      </c>
      <c r="E4" s="3">
        <v>1</v>
      </c>
      <c r="F4" s="4">
        <v>227300</v>
      </c>
      <c r="G4" s="4">
        <v>181840</v>
      </c>
      <c r="H4" s="4">
        <v>45460</v>
      </c>
      <c r="I4" s="5">
        <v>15</v>
      </c>
      <c r="J4" s="5" t="s">
        <v>14</v>
      </c>
      <c r="K4" s="5">
        <v>9</v>
      </c>
      <c r="L4" s="6">
        <f>G4/F4*100</f>
        <v>80</v>
      </c>
      <c r="M4" s="6">
        <f>H4/F4*100</f>
        <v>20</v>
      </c>
      <c r="N4" s="4">
        <v>181840</v>
      </c>
    </row>
    <row r="5" spans="2:14" ht="36" customHeight="1" x14ac:dyDescent="0.3">
      <c r="B5" s="3">
        <v>2</v>
      </c>
      <c r="C5" s="3" t="s">
        <v>24</v>
      </c>
      <c r="D5" s="3">
        <v>4003</v>
      </c>
      <c r="E5" s="3">
        <v>1</v>
      </c>
      <c r="F5" s="4">
        <v>327508.61</v>
      </c>
      <c r="G5" s="4">
        <v>241746</v>
      </c>
      <c r="H5" s="4">
        <v>85762.61</v>
      </c>
      <c r="I5" s="5">
        <v>15</v>
      </c>
      <c r="J5" s="5" t="s">
        <v>14</v>
      </c>
      <c r="K5" s="5">
        <v>7</v>
      </c>
      <c r="L5" s="6">
        <f>G5/F5*100</f>
        <v>73.813631953065297</v>
      </c>
      <c r="M5" s="6">
        <f>H5/F5*100</f>
        <v>26.186368046934703</v>
      </c>
      <c r="N5" s="4">
        <v>241746</v>
      </c>
    </row>
    <row r="6" spans="2:14" ht="15.6" x14ac:dyDescent="0.3">
      <c r="B6" s="3">
        <v>3</v>
      </c>
      <c r="C6" s="3" t="s">
        <v>15</v>
      </c>
      <c r="D6" s="3">
        <v>4006</v>
      </c>
      <c r="E6" s="3">
        <v>1</v>
      </c>
      <c r="F6" s="4">
        <v>645683.71</v>
      </c>
      <c r="G6" s="4">
        <v>298737.82</v>
      </c>
      <c r="H6" s="4">
        <v>346945.89</v>
      </c>
      <c r="I6" s="5">
        <v>15</v>
      </c>
      <c r="J6" s="5" t="s">
        <v>14</v>
      </c>
      <c r="K6" s="5">
        <v>7</v>
      </c>
      <c r="L6" s="6">
        <f>G6/F6*100</f>
        <v>46.26689745665103</v>
      </c>
      <c r="M6" s="6">
        <f>H6/F6*100</f>
        <v>53.733102543348977</v>
      </c>
      <c r="N6" s="4">
        <v>298737.82</v>
      </c>
    </row>
    <row r="7" spans="2:14" ht="22.8" x14ac:dyDescent="0.4">
      <c r="B7" s="7"/>
      <c r="C7" s="8"/>
      <c r="D7" s="8"/>
      <c r="E7" s="8"/>
      <c r="F7" s="8"/>
      <c r="G7" s="8"/>
      <c r="H7" s="8"/>
      <c r="I7" s="8"/>
      <c r="J7" s="8"/>
      <c r="K7" s="8"/>
      <c r="L7" s="9"/>
      <c r="M7" s="8"/>
      <c r="N7" s="10"/>
    </row>
    <row r="8" spans="2:14" ht="42.75" customHeight="1" x14ac:dyDescent="0.4">
      <c r="B8" s="7"/>
      <c r="C8" s="8"/>
      <c r="D8" s="8"/>
      <c r="E8" s="8"/>
      <c r="F8" s="8"/>
      <c r="G8" s="108" t="s">
        <v>16</v>
      </c>
      <c r="H8" s="108"/>
      <c r="I8" s="108"/>
      <c r="J8" s="108"/>
      <c r="K8" s="108"/>
      <c r="L8" s="109">
        <f>SUM(N4:N6)</f>
        <v>722323.82000000007</v>
      </c>
      <c r="M8" s="110"/>
      <c r="N8" s="111"/>
    </row>
    <row r="9" spans="2:14" x14ac:dyDescent="0.3">
      <c r="B9" s="11"/>
      <c r="C9" s="12"/>
      <c r="D9" s="12"/>
      <c r="E9" s="12"/>
      <c r="F9" s="13"/>
      <c r="G9" s="13"/>
      <c r="H9" s="13"/>
      <c r="I9" s="13"/>
      <c r="J9" s="13"/>
      <c r="K9" s="13"/>
      <c r="L9" s="14"/>
      <c r="M9" s="13"/>
      <c r="N9" s="15"/>
    </row>
    <row r="10" spans="2:14" ht="18" x14ac:dyDescent="0.35">
      <c r="B10" s="11"/>
      <c r="C10" s="13"/>
      <c r="D10" s="13"/>
      <c r="E10" s="13"/>
      <c r="F10" s="13"/>
      <c r="G10" s="13"/>
      <c r="H10" s="13"/>
      <c r="I10" s="16"/>
      <c r="J10" s="112" t="s">
        <v>17</v>
      </c>
      <c r="K10" s="112"/>
      <c r="L10" s="112"/>
      <c r="M10" s="112"/>
      <c r="N10" s="113"/>
    </row>
    <row r="11" spans="2:14" ht="18" x14ac:dyDescent="0.3">
      <c r="B11" s="11"/>
      <c r="C11" s="13"/>
      <c r="D11" s="13"/>
      <c r="E11" s="13"/>
      <c r="F11" s="13"/>
      <c r="G11" s="13"/>
      <c r="H11" s="13"/>
      <c r="I11" s="13"/>
      <c r="J11" s="114" t="s">
        <v>18</v>
      </c>
      <c r="K11" s="114"/>
      <c r="L11" s="114"/>
      <c r="M11" s="114"/>
      <c r="N11" s="115"/>
    </row>
    <row r="12" spans="2:14" ht="18" x14ac:dyDescent="0.35">
      <c r="B12" s="11"/>
      <c r="C12" s="13"/>
      <c r="D12" s="13"/>
      <c r="E12" s="13"/>
      <c r="F12" s="13"/>
      <c r="G12" s="13"/>
      <c r="H12" s="13"/>
      <c r="I12" s="13"/>
      <c r="J12" s="112" t="s">
        <v>19</v>
      </c>
      <c r="K12" s="112"/>
      <c r="L12" s="112"/>
      <c r="M12" s="112"/>
      <c r="N12" s="113"/>
    </row>
    <row r="13" spans="2:14" ht="15.6" x14ac:dyDescent="0.3">
      <c r="B13" s="11"/>
      <c r="C13" s="13"/>
      <c r="D13" s="13"/>
      <c r="E13" s="13"/>
      <c r="F13" s="13"/>
      <c r="G13" s="13"/>
      <c r="H13" s="13"/>
      <c r="I13" s="13"/>
      <c r="J13" s="103" t="s">
        <v>20</v>
      </c>
      <c r="K13" s="103"/>
      <c r="L13" s="103"/>
      <c r="M13" s="103"/>
      <c r="N13" s="104"/>
    </row>
    <row r="14" spans="2:14" x14ac:dyDescent="0.3">
      <c r="B14" s="11"/>
      <c r="C14" s="13"/>
      <c r="D14" s="13"/>
      <c r="E14" s="13"/>
      <c r="F14" s="13"/>
      <c r="G14" s="13"/>
      <c r="H14" s="13"/>
      <c r="I14" s="13"/>
      <c r="J14" s="13"/>
      <c r="K14" s="13"/>
      <c r="L14" s="14"/>
      <c r="M14" s="13"/>
      <c r="N14" s="15"/>
    </row>
    <row r="15" spans="2:14" ht="22.8" x14ac:dyDescent="0.4">
      <c r="B15" s="11"/>
      <c r="C15" s="13"/>
      <c r="D15" s="13"/>
      <c r="E15" s="13"/>
      <c r="F15" s="13"/>
      <c r="G15" s="13"/>
      <c r="H15" s="13"/>
      <c r="I15" s="13"/>
      <c r="J15" s="116" t="s">
        <v>21</v>
      </c>
      <c r="K15" s="116"/>
      <c r="L15" s="116"/>
      <c r="M15" s="116"/>
      <c r="N15" s="117"/>
    </row>
    <row r="16" spans="2:14" ht="22.8" x14ac:dyDescent="0.4">
      <c r="B16" s="11"/>
      <c r="C16" s="13"/>
      <c r="D16" s="13"/>
      <c r="E16" s="13"/>
      <c r="F16" s="13"/>
      <c r="G16" s="13"/>
      <c r="H16" s="13"/>
      <c r="I16" s="13"/>
      <c r="J16" s="116" t="s">
        <v>22</v>
      </c>
      <c r="K16" s="116"/>
      <c r="L16" s="116"/>
      <c r="M16" s="116"/>
      <c r="N16" s="117"/>
    </row>
    <row r="17" spans="2:14" ht="22.8" x14ac:dyDescent="0.4">
      <c r="B17" s="11"/>
      <c r="C17" s="13"/>
      <c r="D17" s="13"/>
      <c r="E17" s="13"/>
      <c r="F17" s="13"/>
      <c r="G17" s="13"/>
      <c r="H17" s="13"/>
      <c r="I17" s="13"/>
      <c r="J17" s="116" t="s">
        <v>58</v>
      </c>
      <c r="K17" s="116"/>
      <c r="L17" s="116"/>
      <c r="M17" s="116"/>
      <c r="N17" s="117"/>
    </row>
    <row r="18" spans="2:14" x14ac:dyDescent="0.3">
      <c r="B18" s="11"/>
      <c r="C18" s="13"/>
      <c r="D18" s="13"/>
      <c r="E18" s="13"/>
      <c r="F18" s="13"/>
      <c r="G18" s="13"/>
      <c r="H18" s="13"/>
      <c r="I18" s="13"/>
      <c r="J18" s="118" t="s">
        <v>19</v>
      </c>
      <c r="K18" s="118"/>
      <c r="L18" s="118"/>
      <c r="M18" s="118"/>
      <c r="N18" s="119"/>
    </row>
    <row r="19" spans="2:14" ht="15.6" x14ac:dyDescent="0.3">
      <c r="B19" s="11"/>
      <c r="C19" s="13"/>
      <c r="D19" s="13"/>
      <c r="E19" s="13"/>
      <c r="F19" s="13"/>
      <c r="G19" s="13"/>
      <c r="H19" s="13"/>
      <c r="I19" s="13"/>
      <c r="J19" s="103" t="s">
        <v>20</v>
      </c>
      <c r="K19" s="103"/>
      <c r="L19" s="103"/>
      <c r="M19" s="103"/>
      <c r="N19" s="104"/>
    </row>
    <row r="20" spans="2:14" x14ac:dyDescent="0.3">
      <c r="B20" s="17"/>
      <c r="C20" s="18"/>
      <c r="D20" s="18"/>
      <c r="E20" s="18"/>
      <c r="F20" s="18"/>
      <c r="G20" s="18"/>
      <c r="H20" s="18"/>
      <c r="I20" s="18"/>
      <c r="J20" s="18"/>
      <c r="K20" s="18"/>
      <c r="L20" s="19"/>
      <c r="M20" s="18"/>
      <c r="N20" s="20"/>
    </row>
  </sheetData>
  <mergeCells count="12">
    <mergeCell ref="J19:N19"/>
    <mergeCell ref="B2:N2"/>
    <mergeCell ref="G8:K8"/>
    <mergeCell ref="L8:N8"/>
    <mergeCell ref="J10:N10"/>
    <mergeCell ref="J11:N11"/>
    <mergeCell ref="J12:N12"/>
    <mergeCell ref="J13:N13"/>
    <mergeCell ref="J15:N15"/>
    <mergeCell ref="J16:N16"/>
    <mergeCell ref="J17:N17"/>
    <mergeCell ref="J18:N18"/>
  </mergeCells>
  <pageMargins left="0.31496062992125984" right="0.31496062992125984"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5"/>
  <sheetViews>
    <sheetView topLeftCell="A3" workbookViewId="0">
      <selection activeCell="B2" sqref="B2:N25"/>
    </sheetView>
  </sheetViews>
  <sheetFormatPr defaultRowHeight="14.4" x14ac:dyDescent="0.3"/>
  <cols>
    <col min="2" max="2" width="13.44140625" customWidth="1"/>
    <col min="3" max="3" width="17.44140625" customWidth="1"/>
    <col min="4" max="4" width="12.88671875" customWidth="1"/>
    <col min="5" max="5" width="15.44140625" customWidth="1"/>
    <col min="6" max="6" width="16.109375" customWidth="1"/>
    <col min="7" max="7" width="17.109375" customWidth="1"/>
    <col min="8" max="8" width="15.5546875" customWidth="1"/>
    <col min="11" max="11" width="11.109375" customWidth="1"/>
    <col min="14" max="14" width="19.44140625" customWidth="1"/>
  </cols>
  <sheetData>
    <row r="2" spans="2:14" ht="77.25" customHeight="1" x14ac:dyDescent="0.3">
      <c r="B2" s="105" t="s">
        <v>37</v>
      </c>
      <c r="C2" s="124"/>
      <c r="D2" s="124"/>
      <c r="E2" s="124"/>
      <c r="F2" s="124"/>
      <c r="G2" s="124"/>
      <c r="H2" s="124"/>
      <c r="I2" s="124"/>
      <c r="J2" s="124"/>
      <c r="K2" s="124"/>
      <c r="L2" s="124"/>
      <c r="M2" s="124"/>
      <c r="N2" s="125"/>
    </row>
    <row r="3" spans="2:14" ht="78" x14ac:dyDescent="0.3">
      <c r="B3" s="1" t="s">
        <v>25</v>
      </c>
      <c r="C3" s="1" t="s">
        <v>1</v>
      </c>
      <c r="D3" s="1" t="s">
        <v>26</v>
      </c>
      <c r="E3" s="1" t="s">
        <v>3</v>
      </c>
      <c r="F3" s="1" t="s">
        <v>4</v>
      </c>
      <c r="G3" s="1" t="s">
        <v>5</v>
      </c>
      <c r="H3" s="1" t="s">
        <v>6</v>
      </c>
      <c r="I3" s="1" t="s">
        <v>7</v>
      </c>
      <c r="J3" s="1" t="s">
        <v>27</v>
      </c>
      <c r="K3" s="1" t="s">
        <v>28</v>
      </c>
      <c r="L3" s="1" t="s">
        <v>10</v>
      </c>
      <c r="M3" s="1" t="s">
        <v>11</v>
      </c>
      <c r="N3" s="1" t="s">
        <v>12</v>
      </c>
    </row>
    <row r="4" spans="2:14" ht="46.8" x14ac:dyDescent="0.3">
      <c r="B4" s="21">
        <v>1</v>
      </c>
      <c r="C4" s="22" t="s">
        <v>38</v>
      </c>
      <c r="D4" s="22">
        <v>3951</v>
      </c>
      <c r="E4" s="23">
        <v>1</v>
      </c>
      <c r="F4" s="24">
        <v>173137</v>
      </c>
      <c r="G4" s="24">
        <v>138509.6</v>
      </c>
      <c r="H4" s="24">
        <v>34627.4</v>
      </c>
      <c r="I4" s="25">
        <v>15</v>
      </c>
      <c r="J4" s="26" t="s">
        <v>31</v>
      </c>
      <c r="K4" s="27">
        <v>10</v>
      </c>
      <c r="L4" s="28">
        <f>G4/F4*100</f>
        <v>80</v>
      </c>
      <c r="M4" s="28">
        <f>H4/F4*100</f>
        <v>20</v>
      </c>
      <c r="N4" s="29">
        <v>138509.6</v>
      </c>
    </row>
    <row r="5" spans="2:14" ht="15.6" x14ac:dyDescent="0.3">
      <c r="B5" s="21">
        <v>2</v>
      </c>
      <c r="C5" s="22" t="s">
        <v>40</v>
      </c>
      <c r="D5" s="22">
        <v>3912</v>
      </c>
      <c r="E5" s="23">
        <v>1</v>
      </c>
      <c r="F5" s="24">
        <v>186418</v>
      </c>
      <c r="G5" s="24">
        <v>149134.39999999999</v>
      </c>
      <c r="H5" s="24">
        <v>37283.599999999999</v>
      </c>
      <c r="I5" s="25">
        <v>15</v>
      </c>
      <c r="J5" s="26" t="s">
        <v>31</v>
      </c>
      <c r="K5" s="27">
        <v>9</v>
      </c>
      <c r="L5" s="28">
        <v>80</v>
      </c>
      <c r="M5" s="28">
        <v>20</v>
      </c>
      <c r="N5" s="29">
        <v>149134.39999999999</v>
      </c>
    </row>
    <row r="6" spans="2:14" ht="15.6" x14ac:dyDescent="0.3">
      <c r="B6" s="30" t="s">
        <v>29</v>
      </c>
      <c r="C6" s="22" t="s">
        <v>39</v>
      </c>
      <c r="D6" s="22">
        <v>3907</v>
      </c>
      <c r="E6" s="31">
        <v>1</v>
      </c>
      <c r="F6" s="32">
        <v>35000</v>
      </c>
      <c r="G6" s="32">
        <v>25000</v>
      </c>
      <c r="H6" s="32">
        <v>10000</v>
      </c>
      <c r="I6" s="33">
        <v>25</v>
      </c>
      <c r="J6" s="34" t="s">
        <v>31</v>
      </c>
      <c r="K6" s="27">
        <v>8</v>
      </c>
      <c r="L6" s="28">
        <f>G6/F6*100</f>
        <v>71.428571428571431</v>
      </c>
      <c r="M6" s="28">
        <f>H6/F6*100</f>
        <v>28.571428571428569</v>
      </c>
      <c r="N6" s="35">
        <v>25000</v>
      </c>
    </row>
    <row r="7" spans="2:14" ht="15.6" x14ac:dyDescent="0.3">
      <c r="B7" s="21" t="s">
        <v>29</v>
      </c>
      <c r="C7" s="22" t="s">
        <v>23</v>
      </c>
      <c r="D7" s="22">
        <v>3995</v>
      </c>
      <c r="E7" s="22">
        <v>1</v>
      </c>
      <c r="F7" s="24">
        <v>108000</v>
      </c>
      <c r="G7" s="24">
        <v>79200</v>
      </c>
      <c r="H7" s="24">
        <v>28800</v>
      </c>
      <c r="I7" s="25">
        <v>15</v>
      </c>
      <c r="J7" s="26" t="s">
        <v>31</v>
      </c>
      <c r="K7" s="27">
        <v>8</v>
      </c>
      <c r="L7" s="28">
        <f>G7/F7*100</f>
        <v>73.333333333333329</v>
      </c>
      <c r="M7" s="28">
        <f>H7/F7*100</f>
        <v>26.666666666666668</v>
      </c>
      <c r="N7" s="35">
        <v>79200</v>
      </c>
    </row>
    <row r="8" spans="2:14" ht="31.2" x14ac:dyDescent="0.3">
      <c r="B8" s="21">
        <v>5</v>
      </c>
      <c r="C8" s="22" t="s">
        <v>41</v>
      </c>
      <c r="D8" s="22">
        <v>4033</v>
      </c>
      <c r="E8" s="23">
        <v>1</v>
      </c>
      <c r="F8" s="24">
        <v>132800</v>
      </c>
      <c r="G8" s="24">
        <v>106240</v>
      </c>
      <c r="H8" s="24">
        <v>26560</v>
      </c>
      <c r="I8" s="25">
        <v>20</v>
      </c>
      <c r="J8" s="26" t="s">
        <v>31</v>
      </c>
      <c r="K8" s="27">
        <v>7</v>
      </c>
      <c r="L8" s="28">
        <f>G8/F8*100</f>
        <v>80</v>
      </c>
      <c r="M8" s="28">
        <f>H8/F8*100</f>
        <v>20</v>
      </c>
      <c r="N8" s="29">
        <v>106240</v>
      </c>
    </row>
    <row r="9" spans="2:14" ht="15.6" x14ac:dyDescent="0.3">
      <c r="B9" s="21">
        <v>6</v>
      </c>
      <c r="C9" s="22" t="s">
        <v>24</v>
      </c>
      <c r="D9" s="22">
        <v>4002</v>
      </c>
      <c r="E9" s="23">
        <v>1</v>
      </c>
      <c r="F9" s="24">
        <v>186527.26</v>
      </c>
      <c r="G9" s="24">
        <v>144976.44</v>
      </c>
      <c r="H9" s="24">
        <v>41550.82</v>
      </c>
      <c r="I9" s="25">
        <v>30</v>
      </c>
      <c r="J9" s="26" t="s">
        <v>31</v>
      </c>
      <c r="K9" s="27">
        <v>6</v>
      </c>
      <c r="L9" s="28">
        <f>G9/F9*100</f>
        <v>77.723995945686426</v>
      </c>
      <c r="M9" s="28">
        <f>H9/F9*100</f>
        <v>22.27600405431356</v>
      </c>
      <c r="N9" s="29">
        <v>144976.44</v>
      </c>
    </row>
    <row r="10" spans="2:14" ht="31.2" x14ac:dyDescent="0.3">
      <c r="B10" s="21">
        <v>7</v>
      </c>
      <c r="C10" s="22" t="s">
        <v>42</v>
      </c>
      <c r="D10" s="22">
        <v>3887</v>
      </c>
      <c r="E10" s="23">
        <v>1</v>
      </c>
      <c r="F10" s="24">
        <v>179824.7</v>
      </c>
      <c r="G10" s="24">
        <v>143859.71</v>
      </c>
      <c r="H10" s="24">
        <v>35964.99</v>
      </c>
      <c r="I10" s="25">
        <v>20</v>
      </c>
      <c r="J10" s="26" t="s">
        <v>31</v>
      </c>
      <c r="K10" s="27">
        <v>6</v>
      </c>
      <c r="L10" s="28">
        <f>G10/F10*100</f>
        <v>79.999972195143371</v>
      </c>
      <c r="M10" s="28">
        <f>H10/F10*100</f>
        <v>20.000027804856614</v>
      </c>
      <c r="N10" s="29">
        <v>143859.71</v>
      </c>
    </row>
    <row r="11" spans="2:14" ht="21" x14ac:dyDescent="0.4">
      <c r="B11" s="36"/>
      <c r="C11" s="37"/>
      <c r="D11" s="37"/>
      <c r="E11" s="37"/>
      <c r="F11" s="37"/>
      <c r="G11" s="38"/>
      <c r="H11" s="37"/>
      <c r="I11" s="39"/>
      <c r="J11" s="37"/>
      <c r="K11" s="37"/>
      <c r="L11" s="37"/>
      <c r="M11" s="37"/>
      <c r="N11" s="40"/>
    </row>
    <row r="12" spans="2:14" ht="40.5" customHeight="1" x14ac:dyDescent="0.35">
      <c r="B12" s="41"/>
      <c r="C12" s="42"/>
      <c r="D12" s="42"/>
      <c r="E12" s="42"/>
      <c r="F12" s="42"/>
      <c r="G12" s="126" t="s">
        <v>32</v>
      </c>
      <c r="H12" s="126"/>
      <c r="I12" s="126"/>
      <c r="J12" s="126"/>
      <c r="K12" s="126"/>
      <c r="L12" s="43"/>
      <c r="M12" s="43"/>
      <c r="N12" s="44">
        <f>SUM(N4:N10)</f>
        <v>786920.14999999991</v>
      </c>
    </row>
    <row r="13" spans="2:14" x14ac:dyDescent="0.3">
      <c r="B13" s="45"/>
      <c r="C13" s="13"/>
      <c r="D13" s="13"/>
      <c r="E13" s="13"/>
      <c r="F13" s="13"/>
      <c r="G13" s="13"/>
      <c r="H13" s="13"/>
      <c r="I13" s="13"/>
      <c r="J13" s="13"/>
      <c r="K13" s="13"/>
      <c r="L13" s="13"/>
      <c r="M13" s="13"/>
      <c r="N13" s="15"/>
    </row>
    <row r="14" spans="2:14" ht="16.8" x14ac:dyDescent="0.3">
      <c r="B14" s="45"/>
      <c r="C14" s="13"/>
      <c r="D14" s="13"/>
      <c r="E14" s="13"/>
      <c r="F14" s="13"/>
      <c r="G14" s="46"/>
      <c r="H14" s="13"/>
      <c r="I14" s="13"/>
      <c r="J14" s="127" t="s">
        <v>17</v>
      </c>
      <c r="K14" s="127"/>
      <c r="L14" s="127"/>
      <c r="M14" s="127"/>
      <c r="N14" s="128"/>
    </row>
    <row r="15" spans="2:14" ht="16.8" x14ac:dyDescent="0.3">
      <c r="B15" s="11"/>
      <c r="C15" s="13"/>
      <c r="D15" s="13"/>
      <c r="E15" s="13"/>
      <c r="F15" s="13"/>
      <c r="G15" s="13"/>
      <c r="H15" s="13"/>
      <c r="I15" s="13"/>
      <c r="J15" s="129" t="s">
        <v>18</v>
      </c>
      <c r="K15" s="129"/>
      <c r="L15" s="129"/>
      <c r="M15" s="129"/>
      <c r="N15" s="130"/>
    </row>
    <row r="16" spans="2:14" ht="16.8" x14ac:dyDescent="0.3">
      <c r="B16" s="11"/>
      <c r="C16" s="47"/>
      <c r="D16" s="47"/>
      <c r="E16" s="48"/>
      <c r="F16" s="47"/>
      <c r="G16" s="13"/>
      <c r="H16" s="13"/>
      <c r="I16" s="13"/>
      <c r="J16" s="122" t="s">
        <v>33</v>
      </c>
      <c r="K16" s="122"/>
      <c r="L16" s="122"/>
      <c r="M16" s="122"/>
      <c r="N16" s="123"/>
    </row>
    <row r="17" spans="2:14" ht="16.8" x14ac:dyDescent="0.3">
      <c r="B17" s="11"/>
      <c r="C17" s="47"/>
      <c r="D17" s="47"/>
      <c r="E17" s="47"/>
      <c r="F17" s="14"/>
      <c r="G17" s="13"/>
      <c r="H17" s="13"/>
      <c r="I17" s="13"/>
      <c r="J17" s="127" t="s">
        <v>34</v>
      </c>
      <c r="K17" s="127"/>
      <c r="L17" s="127"/>
      <c r="M17" s="127"/>
      <c r="N17" s="128"/>
    </row>
    <row r="18" spans="2:14" ht="16.8" x14ac:dyDescent="0.3">
      <c r="B18" s="11"/>
      <c r="C18" s="47"/>
      <c r="D18" s="47"/>
      <c r="E18" s="47"/>
      <c r="F18" s="47"/>
      <c r="G18" s="13"/>
      <c r="H18" s="13"/>
      <c r="I18" s="13"/>
      <c r="J18" s="49"/>
      <c r="K18" s="49"/>
      <c r="L18" s="49"/>
      <c r="M18" s="49"/>
      <c r="N18" s="50"/>
    </row>
    <row r="19" spans="2:14" ht="16.8" x14ac:dyDescent="0.3">
      <c r="B19" s="11"/>
      <c r="C19" s="47"/>
      <c r="D19" s="47"/>
      <c r="E19" s="47"/>
      <c r="F19" s="47"/>
      <c r="G19" s="13"/>
      <c r="H19" s="13"/>
      <c r="I19" s="13"/>
      <c r="J19" s="49"/>
      <c r="K19" s="49"/>
      <c r="L19" s="49"/>
      <c r="M19" s="49"/>
      <c r="N19" s="50"/>
    </row>
    <row r="20" spans="2:14" ht="16.8" x14ac:dyDescent="0.3">
      <c r="B20" s="11"/>
      <c r="C20" s="47"/>
      <c r="D20" s="47"/>
      <c r="E20" s="47"/>
      <c r="F20" s="47"/>
      <c r="G20" s="13"/>
      <c r="H20" s="13"/>
      <c r="I20" s="13"/>
      <c r="J20" s="120" t="s">
        <v>21</v>
      </c>
      <c r="K20" s="120"/>
      <c r="L20" s="120"/>
      <c r="M20" s="120"/>
      <c r="N20" s="121"/>
    </row>
    <row r="21" spans="2:14" ht="16.8" x14ac:dyDescent="0.3">
      <c r="B21" s="11"/>
      <c r="C21" s="13"/>
      <c r="D21" s="13"/>
      <c r="E21" s="13"/>
      <c r="F21" s="13"/>
      <c r="G21" s="51"/>
      <c r="H21" s="13"/>
      <c r="I21" s="13"/>
      <c r="J21" s="120" t="s">
        <v>22</v>
      </c>
      <c r="K21" s="120"/>
      <c r="L21" s="120"/>
      <c r="M21" s="120"/>
      <c r="N21" s="121"/>
    </row>
    <row r="22" spans="2:14" ht="16.8" x14ac:dyDescent="0.3">
      <c r="B22" s="11"/>
      <c r="C22" s="13"/>
      <c r="D22" s="13"/>
      <c r="E22" s="13"/>
      <c r="F22" s="13"/>
      <c r="G22" s="13"/>
      <c r="H22" s="13"/>
      <c r="I22" s="13"/>
      <c r="J22" s="120" t="s">
        <v>58</v>
      </c>
      <c r="K22" s="120"/>
      <c r="L22" s="120"/>
      <c r="M22" s="120"/>
      <c r="N22" s="121"/>
    </row>
    <row r="23" spans="2:14" ht="16.8" x14ac:dyDescent="0.3">
      <c r="B23" s="11"/>
      <c r="C23" s="13"/>
      <c r="D23" s="13"/>
      <c r="E23" s="13"/>
      <c r="F23" s="13"/>
      <c r="G23" s="46"/>
      <c r="H23" s="13"/>
      <c r="I23" s="13"/>
      <c r="J23" s="122" t="s">
        <v>35</v>
      </c>
      <c r="K23" s="122"/>
      <c r="L23" s="122"/>
      <c r="M23" s="122"/>
      <c r="N23" s="123"/>
    </row>
    <row r="24" spans="2:14" x14ac:dyDescent="0.3">
      <c r="B24" s="52"/>
      <c r="C24" s="53"/>
      <c r="D24" s="53"/>
      <c r="E24" s="53"/>
      <c r="F24" s="53"/>
      <c r="G24" s="53"/>
      <c r="H24" s="53"/>
      <c r="I24" s="53"/>
      <c r="J24" s="53"/>
      <c r="K24" s="53"/>
      <c r="L24" s="53"/>
      <c r="M24" s="53"/>
      <c r="N24" s="54"/>
    </row>
    <row r="25" spans="2:14" x14ac:dyDescent="0.3">
      <c r="B25" s="55"/>
      <c r="C25" s="56"/>
      <c r="D25" s="56"/>
      <c r="E25" s="56"/>
      <c r="F25" s="56"/>
      <c r="G25" s="56"/>
      <c r="H25" s="56"/>
      <c r="I25" s="56"/>
      <c r="J25" s="56"/>
      <c r="K25" s="56"/>
      <c r="L25" s="56"/>
      <c r="M25" s="56"/>
      <c r="N25" s="57"/>
    </row>
  </sheetData>
  <mergeCells count="10">
    <mergeCell ref="J20:N20"/>
    <mergeCell ref="J21:N21"/>
    <mergeCell ref="J22:N22"/>
    <mergeCell ref="J23:N23"/>
    <mergeCell ref="B2:N2"/>
    <mergeCell ref="G12:K12"/>
    <mergeCell ref="J14:N14"/>
    <mergeCell ref="J15:N15"/>
    <mergeCell ref="J16:N16"/>
    <mergeCell ref="J17:N17"/>
  </mergeCells>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3"/>
  <sheetViews>
    <sheetView topLeftCell="A3" workbookViewId="0">
      <selection activeCell="B2" sqref="B2:N23"/>
    </sheetView>
  </sheetViews>
  <sheetFormatPr defaultRowHeight="14.4" x14ac:dyDescent="0.3"/>
  <cols>
    <col min="3" max="3" width="16.5546875" customWidth="1"/>
    <col min="7" max="7" width="13.5546875" customWidth="1"/>
    <col min="8" max="8" width="17.88671875" customWidth="1"/>
    <col min="9" max="9" width="13.6640625" customWidth="1"/>
    <col min="11" max="11" width="17.5546875" customWidth="1"/>
    <col min="14" max="14" width="22.88671875" customWidth="1"/>
  </cols>
  <sheetData>
    <row r="2" spans="2:14" ht="82.5" customHeight="1" x14ac:dyDescent="0.3">
      <c r="B2" s="105" t="s">
        <v>57</v>
      </c>
      <c r="C2" s="106"/>
      <c r="D2" s="106"/>
      <c r="E2" s="106"/>
      <c r="F2" s="106"/>
      <c r="G2" s="106"/>
      <c r="H2" s="106"/>
      <c r="I2" s="106"/>
      <c r="J2" s="106"/>
      <c r="K2" s="106"/>
      <c r="L2" s="106"/>
      <c r="M2" s="106"/>
      <c r="N2" s="107"/>
    </row>
    <row r="3" spans="2:14" ht="78" x14ac:dyDescent="0.3">
      <c r="B3" s="58" t="s">
        <v>43</v>
      </c>
      <c r="C3" s="1" t="s">
        <v>1</v>
      </c>
      <c r="D3" s="1" t="s">
        <v>2</v>
      </c>
      <c r="E3" s="1" t="s">
        <v>44</v>
      </c>
      <c r="F3" s="1" t="s">
        <v>45</v>
      </c>
      <c r="G3" s="1" t="s">
        <v>4</v>
      </c>
      <c r="H3" s="1" t="s">
        <v>5</v>
      </c>
      <c r="I3" s="1" t="s">
        <v>6</v>
      </c>
      <c r="J3" s="1" t="s">
        <v>7</v>
      </c>
      <c r="K3" s="58" t="s">
        <v>46</v>
      </c>
      <c r="L3" s="58" t="s">
        <v>47</v>
      </c>
      <c r="M3" s="59" t="s">
        <v>48</v>
      </c>
      <c r="N3" s="1" t="s">
        <v>12</v>
      </c>
    </row>
    <row r="4" spans="2:14" ht="31.2" x14ac:dyDescent="0.3">
      <c r="B4" s="60">
        <v>1</v>
      </c>
      <c r="C4" s="61" t="s">
        <v>13</v>
      </c>
      <c r="D4" s="62">
        <v>3994</v>
      </c>
      <c r="E4" s="63">
        <v>1</v>
      </c>
      <c r="F4" s="63" t="s">
        <v>50</v>
      </c>
      <c r="G4" s="64">
        <v>191383.9</v>
      </c>
      <c r="H4" s="64">
        <v>50897.56</v>
      </c>
      <c r="I4" s="65">
        <v>140486.34</v>
      </c>
      <c r="J4" s="26">
        <v>40</v>
      </c>
      <c r="K4" s="5" t="s">
        <v>14</v>
      </c>
      <c r="L4" s="6">
        <f>H4/G4*100</f>
        <v>26.594483653013658</v>
      </c>
      <c r="M4" s="6">
        <f>I4/G4*100</f>
        <v>73.405516346986346</v>
      </c>
      <c r="N4" s="66">
        <f>H4</f>
        <v>50897.56</v>
      </c>
    </row>
    <row r="5" spans="2:14" ht="15.6" x14ac:dyDescent="0.3">
      <c r="B5" s="60">
        <v>2</v>
      </c>
      <c r="C5" s="61" t="s">
        <v>30</v>
      </c>
      <c r="D5" s="62">
        <v>3924</v>
      </c>
      <c r="E5" s="63">
        <v>1</v>
      </c>
      <c r="F5" s="63" t="s">
        <v>49</v>
      </c>
      <c r="G5" s="64">
        <v>245989.2</v>
      </c>
      <c r="H5" s="64">
        <v>95989.2</v>
      </c>
      <c r="I5" s="67">
        <v>150000</v>
      </c>
      <c r="J5" s="26">
        <v>40</v>
      </c>
      <c r="K5" s="5" t="s">
        <v>14</v>
      </c>
      <c r="L5" s="6">
        <f t="shared" ref="L5:L9" si="0">H5/G5*100</f>
        <v>39.021713148382119</v>
      </c>
      <c r="M5" s="6">
        <f t="shared" ref="M5:M9" si="1">I5/G5*100</f>
        <v>60.978286851617867</v>
      </c>
      <c r="N5" s="66">
        <f t="shared" ref="N5:N9" si="2">H5</f>
        <v>95989.2</v>
      </c>
    </row>
    <row r="6" spans="2:14" ht="15.6" x14ac:dyDescent="0.3">
      <c r="B6" s="60">
        <v>3</v>
      </c>
      <c r="C6" s="61" t="s">
        <v>30</v>
      </c>
      <c r="D6" s="62">
        <v>3936</v>
      </c>
      <c r="E6" s="63">
        <v>1</v>
      </c>
      <c r="F6" s="63" t="s">
        <v>49</v>
      </c>
      <c r="G6" s="64">
        <v>202800</v>
      </c>
      <c r="H6" s="64">
        <v>71960</v>
      </c>
      <c r="I6" s="67">
        <v>130840</v>
      </c>
      <c r="J6" s="26">
        <v>30</v>
      </c>
      <c r="K6" s="5" t="s">
        <v>14</v>
      </c>
      <c r="L6" s="6">
        <f t="shared" si="0"/>
        <v>35.483234714003949</v>
      </c>
      <c r="M6" s="6">
        <f t="shared" si="1"/>
        <v>64.516765285996058</v>
      </c>
      <c r="N6" s="66">
        <f t="shared" si="2"/>
        <v>71960</v>
      </c>
    </row>
    <row r="7" spans="2:14" ht="31.2" x14ac:dyDescent="0.3">
      <c r="B7" s="60">
        <v>4</v>
      </c>
      <c r="C7" s="61" t="s">
        <v>51</v>
      </c>
      <c r="D7" s="62">
        <v>4007</v>
      </c>
      <c r="E7" s="63">
        <v>1</v>
      </c>
      <c r="F7" s="63" t="s">
        <v>50</v>
      </c>
      <c r="G7" s="68">
        <v>409179.63</v>
      </c>
      <c r="H7" s="68">
        <v>144000</v>
      </c>
      <c r="I7" s="68">
        <v>265179.63</v>
      </c>
      <c r="J7" s="5">
        <v>40</v>
      </c>
      <c r="K7" s="5" t="s">
        <v>14</v>
      </c>
      <c r="L7" s="6">
        <f t="shared" si="0"/>
        <v>35.192367713905995</v>
      </c>
      <c r="M7" s="6">
        <f t="shared" si="1"/>
        <v>64.807632286094005</v>
      </c>
      <c r="N7" s="66">
        <f t="shared" si="2"/>
        <v>144000</v>
      </c>
    </row>
    <row r="8" spans="2:14" ht="31.2" x14ac:dyDescent="0.3">
      <c r="B8" s="60">
        <v>5</v>
      </c>
      <c r="C8" s="61" t="s">
        <v>51</v>
      </c>
      <c r="D8" s="62">
        <v>3897</v>
      </c>
      <c r="E8" s="63">
        <v>1</v>
      </c>
      <c r="F8" s="63" t="s">
        <v>49</v>
      </c>
      <c r="G8" s="68">
        <v>162653.49</v>
      </c>
      <c r="H8" s="68">
        <v>63832.56</v>
      </c>
      <c r="I8" s="68">
        <v>98820.93</v>
      </c>
      <c r="J8" s="5">
        <v>38</v>
      </c>
      <c r="K8" s="5" t="s">
        <v>14</v>
      </c>
      <c r="L8" s="6">
        <f t="shared" si="0"/>
        <v>39.244506834744222</v>
      </c>
      <c r="M8" s="6">
        <f t="shared" si="1"/>
        <v>60.755493165255778</v>
      </c>
      <c r="N8" s="66">
        <f t="shared" si="2"/>
        <v>63832.56</v>
      </c>
    </row>
    <row r="9" spans="2:14" ht="31.2" x14ac:dyDescent="0.3">
      <c r="B9" s="60">
        <v>6</v>
      </c>
      <c r="C9" s="61" t="s">
        <v>59</v>
      </c>
      <c r="D9" s="62">
        <v>3982</v>
      </c>
      <c r="E9" s="63">
        <v>1</v>
      </c>
      <c r="F9" s="63" t="s">
        <v>49</v>
      </c>
      <c r="G9" s="68">
        <v>64868</v>
      </c>
      <c r="H9" s="68">
        <v>25947.200000000001</v>
      </c>
      <c r="I9" s="68">
        <v>38920.800000000003</v>
      </c>
      <c r="J9" s="5">
        <v>15</v>
      </c>
      <c r="K9" s="5" t="s">
        <v>14</v>
      </c>
      <c r="L9" s="6">
        <f t="shared" si="0"/>
        <v>40</v>
      </c>
      <c r="M9" s="6">
        <f t="shared" si="1"/>
        <v>60.000000000000007</v>
      </c>
      <c r="N9" s="66">
        <f t="shared" si="2"/>
        <v>25947.200000000001</v>
      </c>
    </row>
    <row r="10" spans="2:14" ht="15.6" x14ac:dyDescent="0.3">
      <c r="B10" s="69"/>
      <c r="C10" s="70"/>
      <c r="D10" s="70"/>
      <c r="E10" s="70"/>
      <c r="F10" s="70"/>
      <c r="G10" s="70"/>
      <c r="H10" s="70"/>
      <c r="I10" s="70"/>
      <c r="J10" s="71">
        <f>SUM(J4:J9)</f>
        <v>203</v>
      </c>
      <c r="K10" s="70"/>
      <c r="L10" s="70"/>
      <c r="M10" s="70"/>
      <c r="N10" s="72"/>
    </row>
    <row r="11" spans="2:14" ht="55.5" customHeight="1" x14ac:dyDescent="0.35">
      <c r="B11" s="73"/>
      <c r="C11" s="74"/>
      <c r="D11" s="74"/>
      <c r="E11" s="74"/>
      <c r="F11" s="74"/>
      <c r="G11" s="133" t="s">
        <v>16</v>
      </c>
      <c r="H11" s="133"/>
      <c r="I11" s="133"/>
      <c r="J11" s="133"/>
      <c r="K11" s="133"/>
      <c r="L11" s="134">
        <f>SUM(N4:N9)</f>
        <v>452626.52</v>
      </c>
      <c r="M11" s="135"/>
      <c r="N11" s="136"/>
    </row>
    <row r="12" spans="2:14" ht="19.2" x14ac:dyDescent="0.35">
      <c r="B12" s="73"/>
      <c r="C12" s="74"/>
      <c r="D12" s="74"/>
      <c r="E12" s="74"/>
      <c r="F12" s="74"/>
      <c r="G12" s="74"/>
      <c r="H12" s="74"/>
      <c r="I12" s="74"/>
      <c r="J12" s="74"/>
      <c r="K12" s="74"/>
      <c r="L12" s="74"/>
      <c r="M12" s="74"/>
      <c r="N12" s="75"/>
    </row>
    <row r="13" spans="2:14" ht="19.2" x14ac:dyDescent="0.35">
      <c r="B13" s="73"/>
      <c r="C13" s="74"/>
      <c r="D13" s="74"/>
      <c r="E13" s="74"/>
      <c r="F13" s="74"/>
      <c r="G13" s="74"/>
      <c r="H13" s="76"/>
      <c r="I13" s="74"/>
      <c r="J13" s="103" t="s">
        <v>17</v>
      </c>
      <c r="K13" s="103"/>
      <c r="L13" s="103"/>
      <c r="M13" s="103"/>
      <c r="N13" s="104"/>
    </row>
    <row r="14" spans="2:14" ht="19.2" x14ac:dyDescent="0.35">
      <c r="B14" s="73"/>
      <c r="C14" s="74"/>
      <c r="D14" s="77"/>
      <c r="E14" s="77"/>
      <c r="F14" s="77"/>
      <c r="G14" s="77"/>
      <c r="H14" s="77"/>
      <c r="I14" s="74"/>
      <c r="J14" s="78"/>
      <c r="K14" s="78"/>
      <c r="L14" s="78"/>
      <c r="M14" s="78"/>
      <c r="N14" s="79"/>
    </row>
    <row r="15" spans="2:14" ht="48.75" customHeight="1" x14ac:dyDescent="0.35">
      <c r="B15" s="73"/>
      <c r="C15" s="74"/>
      <c r="D15" s="77"/>
      <c r="E15" s="77"/>
      <c r="F15" s="77"/>
      <c r="G15" s="77"/>
      <c r="H15" s="77"/>
      <c r="I15" s="74"/>
      <c r="J15" s="137" t="s">
        <v>52</v>
      </c>
      <c r="K15" s="137"/>
      <c r="L15" s="137"/>
      <c r="M15" s="137"/>
      <c r="N15" s="138"/>
    </row>
    <row r="16" spans="2:14" ht="19.2" x14ac:dyDescent="0.35">
      <c r="B16" s="73"/>
      <c r="C16" s="74"/>
      <c r="D16" s="77"/>
      <c r="E16" s="77"/>
      <c r="F16" s="77"/>
      <c r="G16" s="77"/>
      <c r="H16" s="77"/>
      <c r="I16" s="74"/>
      <c r="J16" s="122" t="s">
        <v>53</v>
      </c>
      <c r="K16" s="122"/>
      <c r="L16" s="122"/>
      <c r="M16" s="122"/>
      <c r="N16" s="123"/>
    </row>
    <row r="17" spans="2:14" ht="19.2" x14ac:dyDescent="0.35">
      <c r="B17" s="80"/>
      <c r="C17" s="74"/>
      <c r="D17" s="77"/>
      <c r="E17" s="77"/>
      <c r="F17" s="77"/>
      <c r="G17" s="77"/>
      <c r="H17" s="77"/>
      <c r="I17" s="74"/>
      <c r="J17" s="122" t="s">
        <v>54</v>
      </c>
      <c r="K17" s="122"/>
      <c r="L17" s="122"/>
      <c r="M17" s="122"/>
      <c r="N17" s="123"/>
    </row>
    <row r="18" spans="2:14" ht="19.2" x14ac:dyDescent="0.35">
      <c r="B18" s="80"/>
      <c r="C18" s="74"/>
      <c r="D18" s="77"/>
      <c r="E18" s="77"/>
      <c r="F18" s="77"/>
      <c r="G18" s="77"/>
      <c r="H18" s="77"/>
      <c r="I18" s="74"/>
      <c r="J18" s="49"/>
      <c r="K18" s="49"/>
      <c r="L18" s="49"/>
      <c r="M18" s="49"/>
      <c r="N18" s="50"/>
    </row>
    <row r="19" spans="2:14" ht="19.2" x14ac:dyDescent="0.35">
      <c r="B19" s="80"/>
      <c r="C19" s="74"/>
      <c r="D19" s="77"/>
      <c r="E19" s="77"/>
      <c r="F19" s="77"/>
      <c r="G19" s="77"/>
      <c r="H19" s="77"/>
      <c r="I19" s="74"/>
      <c r="J19" s="120" t="s">
        <v>21</v>
      </c>
      <c r="K19" s="120"/>
      <c r="L19" s="120"/>
      <c r="M19" s="120"/>
      <c r="N19" s="121"/>
    </row>
    <row r="20" spans="2:14" ht="19.2" x14ac:dyDescent="0.35">
      <c r="B20" s="80"/>
      <c r="C20" s="74"/>
      <c r="D20" s="77"/>
      <c r="E20" s="77"/>
      <c r="F20" s="77"/>
      <c r="G20" s="77"/>
      <c r="H20" s="77"/>
      <c r="I20" s="74"/>
      <c r="J20" s="120" t="s">
        <v>22</v>
      </c>
      <c r="K20" s="120"/>
      <c r="L20" s="120"/>
      <c r="M20" s="120"/>
      <c r="N20" s="121"/>
    </row>
    <row r="21" spans="2:14" ht="19.2" x14ac:dyDescent="0.35">
      <c r="B21" s="80"/>
      <c r="C21" s="74"/>
      <c r="D21" s="77"/>
      <c r="E21" s="77"/>
      <c r="F21" s="77"/>
      <c r="G21" s="77"/>
      <c r="H21" s="77"/>
      <c r="I21" s="74"/>
      <c r="J21" s="120" t="s">
        <v>58</v>
      </c>
      <c r="K21" s="120"/>
      <c r="L21" s="120"/>
      <c r="M21" s="120"/>
      <c r="N21" s="121"/>
    </row>
    <row r="22" spans="2:14" ht="19.2" x14ac:dyDescent="0.35">
      <c r="B22" s="80"/>
      <c r="C22" s="74"/>
      <c r="D22" s="77"/>
      <c r="E22" s="77"/>
      <c r="F22" s="77"/>
      <c r="G22" s="77"/>
      <c r="H22" s="77"/>
      <c r="I22" s="74"/>
      <c r="J22" s="122" t="s">
        <v>55</v>
      </c>
      <c r="K22" s="122"/>
      <c r="L22" s="122"/>
      <c r="M22" s="122"/>
      <c r="N22" s="123"/>
    </row>
    <row r="23" spans="2:14" ht="19.2" x14ac:dyDescent="0.35">
      <c r="B23" s="101"/>
      <c r="C23" s="102"/>
      <c r="D23" s="18"/>
      <c r="E23" s="18"/>
      <c r="F23" s="18"/>
      <c r="G23" s="18"/>
      <c r="H23" s="18"/>
      <c r="I23" s="102"/>
      <c r="J23" s="131" t="s">
        <v>56</v>
      </c>
      <c r="K23" s="131"/>
      <c r="L23" s="131"/>
      <c r="M23" s="131"/>
      <c r="N23" s="132"/>
    </row>
  </sheetData>
  <mergeCells count="12">
    <mergeCell ref="J23:N23"/>
    <mergeCell ref="B2:N2"/>
    <mergeCell ref="G11:K11"/>
    <mergeCell ref="L11:N11"/>
    <mergeCell ref="J13:N13"/>
    <mergeCell ref="J15:N15"/>
    <mergeCell ref="J16:N16"/>
    <mergeCell ref="J17:N17"/>
    <mergeCell ref="J19:N19"/>
    <mergeCell ref="J20:N20"/>
    <mergeCell ref="J21:N21"/>
    <mergeCell ref="J22:N22"/>
  </mergeCells>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tabSelected="1" topLeftCell="E13" zoomScaleNormal="100" workbookViewId="0">
      <selection activeCell="L15" sqref="L15"/>
    </sheetView>
  </sheetViews>
  <sheetFormatPr defaultRowHeight="14.4" x14ac:dyDescent="0.3"/>
  <cols>
    <col min="3" max="3" width="18.6640625" customWidth="1"/>
    <col min="4" max="4" width="18.44140625" customWidth="1"/>
    <col min="5" max="5" width="14.44140625" customWidth="1"/>
    <col min="6" max="6" width="21.5546875" customWidth="1"/>
    <col min="7" max="7" width="26.109375" customWidth="1"/>
    <col min="8" max="8" width="20.6640625" customWidth="1"/>
    <col min="9" max="9" width="16" customWidth="1"/>
    <col min="10" max="10" width="23.44140625" customWidth="1"/>
    <col min="12" max="12" width="68.88671875" customWidth="1"/>
  </cols>
  <sheetData>
    <row r="2" spans="2:12" ht="66.75" customHeight="1" x14ac:dyDescent="0.3">
      <c r="B2" s="143" t="s">
        <v>70</v>
      </c>
      <c r="C2" s="144"/>
      <c r="D2" s="144"/>
      <c r="E2" s="144"/>
      <c r="F2" s="144"/>
      <c r="G2" s="144"/>
      <c r="H2" s="144"/>
      <c r="I2" s="144"/>
      <c r="J2" s="144"/>
      <c r="K2" s="144"/>
      <c r="L2" s="145"/>
    </row>
    <row r="3" spans="2:12" ht="34.799999999999997" x14ac:dyDescent="0.35">
      <c r="B3" s="83" t="s">
        <v>43</v>
      </c>
      <c r="C3" s="83" t="s">
        <v>60</v>
      </c>
      <c r="D3" s="84" t="s">
        <v>1</v>
      </c>
      <c r="E3" s="84" t="s">
        <v>61</v>
      </c>
      <c r="F3" s="84" t="s">
        <v>4</v>
      </c>
      <c r="G3" s="84" t="s">
        <v>5</v>
      </c>
      <c r="H3" s="84" t="s">
        <v>6</v>
      </c>
      <c r="I3" s="84" t="s">
        <v>7</v>
      </c>
      <c r="J3" s="84" t="s">
        <v>62</v>
      </c>
      <c r="K3" s="146" t="s">
        <v>63</v>
      </c>
      <c r="L3" s="147"/>
    </row>
    <row r="4" spans="2:12" ht="108" customHeight="1" x14ac:dyDescent="0.3">
      <c r="B4" s="83">
        <v>1</v>
      </c>
      <c r="C4" s="83">
        <v>3948</v>
      </c>
      <c r="D4" s="84" t="s">
        <v>69</v>
      </c>
      <c r="E4" s="85" t="s">
        <v>65</v>
      </c>
      <c r="F4" s="86">
        <v>200484.29</v>
      </c>
      <c r="G4" s="87">
        <v>150000</v>
      </c>
      <c r="H4" s="91">
        <v>50484.29</v>
      </c>
      <c r="I4" s="85">
        <v>10</v>
      </c>
      <c r="J4" s="88" t="s">
        <v>64</v>
      </c>
      <c r="K4" s="148" t="s">
        <v>72</v>
      </c>
      <c r="L4" s="149"/>
    </row>
    <row r="5" spans="2:12" ht="150" customHeight="1" x14ac:dyDescent="0.3">
      <c r="B5" s="83">
        <v>2</v>
      </c>
      <c r="C5" s="83">
        <v>4000</v>
      </c>
      <c r="D5" s="84" t="s">
        <v>59</v>
      </c>
      <c r="E5" s="85" t="s">
        <v>65</v>
      </c>
      <c r="F5" s="89">
        <v>32200</v>
      </c>
      <c r="G5" s="92">
        <v>25760</v>
      </c>
      <c r="H5" s="92">
        <v>6440</v>
      </c>
      <c r="I5" s="85">
        <v>15</v>
      </c>
      <c r="J5" s="88" t="s">
        <v>64</v>
      </c>
      <c r="K5" s="148" t="s">
        <v>73</v>
      </c>
      <c r="L5" s="150"/>
    </row>
    <row r="6" spans="2:12" ht="270.75" customHeight="1" x14ac:dyDescent="0.3">
      <c r="B6" s="83">
        <v>3</v>
      </c>
      <c r="C6" s="83">
        <v>4079</v>
      </c>
      <c r="D6" s="84" t="s">
        <v>71</v>
      </c>
      <c r="E6" s="85" t="s">
        <v>65</v>
      </c>
      <c r="F6" s="89">
        <v>185091.4</v>
      </c>
      <c r="G6" s="90">
        <v>148073.12</v>
      </c>
      <c r="H6" s="90">
        <v>37018.28</v>
      </c>
      <c r="I6" s="85">
        <v>20</v>
      </c>
      <c r="J6" s="88" t="s">
        <v>64</v>
      </c>
      <c r="K6" s="148" t="s">
        <v>74</v>
      </c>
      <c r="L6" s="149"/>
    </row>
    <row r="7" spans="2:12" ht="235.95" customHeight="1" x14ac:dyDescent="0.3">
      <c r="B7" s="83">
        <v>4</v>
      </c>
      <c r="C7" s="83">
        <v>3879</v>
      </c>
      <c r="D7" s="84" t="s">
        <v>67</v>
      </c>
      <c r="E7" s="85" t="s">
        <v>66</v>
      </c>
      <c r="F7" s="90">
        <v>373395</v>
      </c>
      <c r="G7" s="90">
        <v>54000</v>
      </c>
      <c r="H7" s="90">
        <v>319395</v>
      </c>
      <c r="I7" s="85">
        <v>15</v>
      </c>
      <c r="J7" s="88" t="s">
        <v>64</v>
      </c>
      <c r="K7" s="148" t="s">
        <v>75</v>
      </c>
      <c r="L7" s="149"/>
    </row>
    <row r="8" spans="2:12" ht="15.6" x14ac:dyDescent="0.3">
      <c r="B8" s="45"/>
      <c r="C8" s="93"/>
      <c r="D8" s="13"/>
      <c r="E8" s="13"/>
      <c r="F8" s="13"/>
      <c r="G8" s="13"/>
      <c r="H8" s="13"/>
      <c r="I8" s="13"/>
      <c r="J8" s="94"/>
      <c r="K8" s="70"/>
      <c r="L8" s="15"/>
    </row>
    <row r="9" spans="2:12" ht="16.8" x14ac:dyDescent="0.3">
      <c r="B9" s="45"/>
      <c r="C9" s="93"/>
      <c r="D9" s="13"/>
      <c r="E9" s="13"/>
      <c r="F9" s="13"/>
      <c r="G9" s="13"/>
      <c r="H9" s="13"/>
      <c r="I9" s="13"/>
      <c r="J9" s="122" t="s">
        <v>17</v>
      </c>
      <c r="K9" s="122"/>
      <c r="L9" s="123"/>
    </row>
    <row r="10" spans="2:12" ht="16.8" x14ac:dyDescent="0.3">
      <c r="B10" s="45"/>
      <c r="C10" s="93"/>
      <c r="D10" s="13"/>
      <c r="E10" s="13"/>
      <c r="F10" s="13"/>
      <c r="G10" s="13"/>
      <c r="H10" s="13"/>
      <c r="I10" s="13"/>
      <c r="J10" s="139" t="s">
        <v>18</v>
      </c>
      <c r="K10" s="139"/>
      <c r="L10" s="140"/>
    </row>
    <row r="11" spans="2:12" ht="16.8" x14ac:dyDescent="0.3">
      <c r="B11" s="45"/>
      <c r="C11" s="93"/>
      <c r="D11" s="13"/>
      <c r="E11" s="13"/>
      <c r="F11" s="13"/>
      <c r="G11" s="46"/>
      <c r="H11" s="13"/>
      <c r="I11" s="13"/>
      <c r="J11" s="141" t="s">
        <v>68</v>
      </c>
      <c r="K11" s="141"/>
      <c r="L11" s="142"/>
    </row>
    <row r="12" spans="2:12" ht="16.8" x14ac:dyDescent="0.3">
      <c r="B12" s="11"/>
      <c r="C12" s="13"/>
      <c r="D12" s="13"/>
      <c r="E12" s="13"/>
      <c r="F12" s="13"/>
      <c r="G12" s="13"/>
      <c r="H12" s="13"/>
      <c r="I12" s="13"/>
      <c r="J12" s="122" t="s">
        <v>76</v>
      </c>
      <c r="K12" s="122"/>
      <c r="L12" s="123"/>
    </row>
    <row r="13" spans="2:12" ht="16.8" x14ac:dyDescent="0.3">
      <c r="B13" s="11"/>
      <c r="C13" s="13"/>
      <c r="D13" s="13"/>
      <c r="E13" s="13"/>
      <c r="F13" s="13"/>
      <c r="G13" s="13"/>
      <c r="H13" s="13"/>
      <c r="I13" s="13"/>
      <c r="J13" s="95"/>
      <c r="K13" s="81"/>
      <c r="L13" s="82"/>
    </row>
    <row r="14" spans="2:12" ht="16.8" x14ac:dyDescent="0.3">
      <c r="B14" s="11"/>
      <c r="C14" s="13"/>
      <c r="D14" s="13"/>
      <c r="E14" s="13"/>
      <c r="F14" s="13"/>
      <c r="G14" s="13"/>
      <c r="H14" s="13"/>
      <c r="I14" s="13"/>
      <c r="J14" s="96" t="s">
        <v>21</v>
      </c>
      <c r="K14" s="49"/>
      <c r="L14" s="50"/>
    </row>
    <row r="15" spans="2:12" ht="16.8" x14ac:dyDescent="0.3">
      <c r="B15" s="11"/>
      <c r="C15" s="13"/>
      <c r="D15" s="13"/>
      <c r="E15" s="13"/>
      <c r="F15" s="13"/>
      <c r="G15" s="13"/>
      <c r="H15" s="13"/>
      <c r="I15" s="13"/>
      <c r="J15" s="96" t="s">
        <v>22</v>
      </c>
      <c r="K15" s="49"/>
      <c r="L15" s="50"/>
    </row>
    <row r="16" spans="2:12" ht="17.399999999999999" x14ac:dyDescent="0.35">
      <c r="B16" s="11"/>
      <c r="C16" s="13"/>
      <c r="D16" s="13"/>
      <c r="E16" s="13"/>
      <c r="F16" s="13"/>
      <c r="G16" s="13"/>
      <c r="H16" s="13"/>
      <c r="I16" s="13"/>
      <c r="J16" s="97" t="s">
        <v>58</v>
      </c>
      <c r="K16" s="49"/>
      <c r="L16" s="50"/>
    </row>
    <row r="17" spans="2:12" ht="16.8" x14ac:dyDescent="0.3">
      <c r="B17" s="11"/>
      <c r="C17" s="13"/>
      <c r="D17" s="13"/>
      <c r="E17" s="13"/>
      <c r="F17" s="13"/>
      <c r="G17" s="13"/>
      <c r="H17" s="13"/>
      <c r="I17" s="13"/>
      <c r="J17" s="94"/>
      <c r="K17" s="49"/>
      <c r="L17" s="50"/>
    </row>
    <row r="18" spans="2:12" ht="16.8" x14ac:dyDescent="0.3">
      <c r="B18" s="17"/>
      <c r="C18" s="18"/>
      <c r="D18" s="18"/>
      <c r="E18" s="18"/>
      <c r="F18" s="18"/>
      <c r="G18" s="18"/>
      <c r="H18" s="18"/>
      <c r="I18" s="18"/>
      <c r="J18" s="98" t="s">
        <v>77</v>
      </c>
      <c r="K18" s="99"/>
      <c r="L18" s="100"/>
    </row>
  </sheetData>
  <mergeCells count="10">
    <mergeCell ref="J9:L9"/>
    <mergeCell ref="J10:L10"/>
    <mergeCell ref="J11:L11"/>
    <mergeCell ref="J12:L12"/>
    <mergeCell ref="B2:L2"/>
    <mergeCell ref="K3:L3"/>
    <mergeCell ref="K4:L4"/>
    <mergeCell ref="K5:L5"/>
    <mergeCell ref="K6:L6"/>
    <mergeCell ref="K7:L7"/>
  </mergeCells>
  <printOptions horizontalCentered="1"/>
  <pageMargins left="0.31496062992125984" right="0.31496062992125984" top="0.35433070866141736"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Moduł I Dom</vt:lpstr>
      <vt:lpstr>Moduł I Klub</vt:lpstr>
      <vt:lpstr>Moduł II</vt:lpstr>
      <vt:lpstr>Odrzucone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Sokolowska, Kamila</dc:creator>
  <cp:lastModifiedBy>Siwierski, Michal</cp:lastModifiedBy>
  <cp:lastPrinted>2020-06-09T09:28:38Z</cp:lastPrinted>
  <dcterms:created xsi:type="dcterms:W3CDTF">2020-06-04T06:57:28Z</dcterms:created>
  <dcterms:modified xsi:type="dcterms:W3CDTF">2020-06-16T12:40:27Z</dcterms:modified>
</cp:coreProperties>
</file>